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3" documentId="13_ncr:1_{1895015C-587D-468A-948F-D0518A5A84EB}" xr6:coauthVersionLast="47" xr6:coauthVersionMax="47" xr10:uidLastSave="{C1FDFC1E-EA64-4B80-A242-8E89210D1359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Valores EERR" sheetId="28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<sst xmlns="http://schemas.openxmlformats.org/spreadsheetml/2006/main" count="671" uniqueCount="379">
  <si>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</si>
  <si>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</si>
  <si>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</si>
  <si>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</si>
  <si>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</si>
  <si>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</si>
  <si>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</si>
  <si>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</si>
  <si>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</si>
  <si>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</si>
  <si>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</si>
  <si>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</si>
  <si>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</si>
  <si>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</si>
  <si>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</si>
  <si>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</si>
  <si>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</si>
  <si>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</si>
  <si>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</si>
  <si>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</si>
  <si>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</si>
  <si>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</si>
  <si>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</si>
  <si>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</si>
  <si>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</si>
  <si>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</si>
  <si>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</si>
  <si>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</si>
  <si>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</si>
  <si>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</si>
  <si>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</si>
  <si>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</si>
  <si>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</si>
  <si>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</si>
  <si>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</si>
  <si>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</si>
  <si>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</si>
  <si>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</si>
  <si>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</si>
  <si>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</si>
  <si>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</si>
  <si>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</si>
  <si>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</si>
  <si>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</si>
  <si>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</si>
  <si>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</si>
  <si>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</si>
  <si>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</si>
  <si>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</si>
  <si>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</si>
  <si>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</si>
  <si>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</si>
  <si>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</si>
  <si>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</si>
  <si>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</si>
  <si>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</si>
  <si>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</si>
  <si>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</si>
  <si>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</si>
  <si>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</si>
  <si>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</si>
  <si>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</si>
  <si>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</si>
  <si>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</si>
  <si>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</si>
  <si>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</si>
  <si>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</si>
  <si>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</si>
  <si>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</si>
  <si>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</si>
  <si>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</si>
  <si>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</si>
  <si>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</si>
  <si>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</si>
  <si>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</si>
  <si>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</si>
  <si>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</si>
  <si>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</si>
  <si>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</si>
  <si>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</si>
  <si>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</si>
  <si>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</si>
  <si>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</si>
  <si>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</si>
  <si>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</si>
  <si>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</si>
  <si>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</si>
  <si>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</si>
  <si>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</si>
  <si>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</si>
  <si>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</si>
  <si>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</si>
  <si>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</si>
  <si>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</si>
  <si>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</si>
  <si>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</si>
  <si>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</si>
  <si>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</si>
  <si>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</si>
  <si>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</si>
  <si>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</si>
  <si>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</si>
  <si>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</si>
  <si>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</si>
  <si>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</si>
  <si>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</si>
  <si>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</si>
  <si>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</si>
  <si>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</si>
  <si>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</si>
  <si>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</si>
  <si>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</si>
  <si>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</si>
  <si>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</si>
  <si>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</si>
  <si>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</si>
  <si>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</si>
  <si>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</si>
  <si>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</si>
  <si>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</si>
  <si>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</si>
  <si>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</si>
  <si>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</si>
  <si>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</si>
  <si>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</si>
  <si>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</si>
  <si>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</si>
  <si>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</si>
  <si>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</si>
  <si>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</si>
  <si>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</si>
  <si>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</si>
  <si>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</si>
  <si>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</si>
  <si>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</si>
  <si>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</si>
  <si>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</si>
  <si>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</si>
  <si>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</si>
  <si>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</si>
  <si>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</si>
  <si>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</si>
  <si>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</si>
  <si>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</si>
  <si>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</si>
  <si>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</si>
  <si>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</si>
  <si>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</si>
  <si>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</si>
  <si>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</si>
  <si>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</si>
  <si>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</si>
  <si>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</si>
  <si>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</si>
  <si>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</si>
  <si>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</si>
  <si>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</si>
  <si>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</si>
  <si>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</si>
  <si>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</si>
  <si>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</si>
  <si>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</si>
  <si>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</si>
  <si>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</si>
  <si>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</si>
  <si>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</si>
  <si>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</si>
  <si>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</si>
  <si>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</si>
  <si>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</si>
  <si>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</si>
  <si>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</si>
  <si>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</si>
  <si>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</si>
  <si>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</si>
  <si>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</si>
  <si>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</si>
  <si>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</si>
  <si>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</si>
  <si>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</si>
  <si>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</si>
  <si>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</si>
  <si>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</si>
  <si>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</si>
  <si>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</si>
  <si>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</si>
  <si>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</si>
  <si>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</si>
  <si>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</si>
  <si>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</si>
  <si>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</si>
  <si>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</si>
  <si>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</si>
  <si>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</si>
  <si>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</si>
  <si>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</si>
  <si>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</si>
  <si>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</si>
  <si>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</si>
  <si>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</si>
  <si>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</si>
  <si>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</si>
  <si>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</si>
  <si>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</si>
  <si>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</si>
  <si>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</si>
  <si>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</si>
  <si>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</si>
  <si>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</si>
  <si>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</si>
  <si>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</si>
  <si>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</si>
  <si>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</si>
  <si>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</si>
  <si>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</si>
  <si>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</si>
  <si>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</si>
  <si>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</si>
  <si>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</si>
  <si>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</si>
  <si>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</si>
  <si>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</si>
  <si>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</si>
  <si>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</si>
  <si>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</si>
  <si>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</si>
  <si>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</si>
  <si>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</si>
  <si>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</si>
  <si>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</si>
  <si>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</si>
  <si>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</si>
  <si>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</si>
  <si>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</si>
  <si>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</si>
  <si>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</si>
  <si>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</si>
  <si>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</si>
  <si>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</si>
  <si>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</si>
  <si>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</si>
  <si>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</si>
  <si>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</si>
  <si>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</si>
  <si>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</si>
  <si>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</si>
  <si>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</si>
  <si>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</si>
  <si>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</si>
  <si>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</si>
  <si>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</si>
  <si>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</si>
  <si>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</si>
  <si>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</si>
  <si>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</si>
  <si>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</si>
  <si>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</si>
  <si>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</si>
  <si>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</si>
  <si>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</si>
  <si>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</si>
  <si>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</si>
  <si>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</si>
  <si>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</si>
  <si>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</si>
  <si>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</si>
  <si>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</si>
  <si>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</si>
  <si>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</si>
  <si>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</si>
  <si>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</si>
  <si>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</si>
  <si>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</si>
  <si>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</si>
  <si>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</si>
  <si>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</si>
  <si>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</si>
  <si>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</si>
  <si>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</si>
  <si>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</si>
  <si>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</si>
  <si>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</si>
  <si>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</si>
  <si>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</si>
  <si>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</si>
  <si>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</si>
  <si>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</si>
  <si>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</si>
  <si>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</si>
  <si>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</si>
  <si>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</si>
  <si>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</si>
  <si>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</si>
  <si>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</si>
  <si>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</si>
  <si>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</si>
  <si>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</si>
  <si>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</si>
  <si>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</si>
  <si>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</si>
  <si>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</si>
  <si>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</si>
  <si>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</si>
  <si>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</si>
  <si>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</si>
  <si>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</si>
  <si>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</si>
  <si>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</si>
  <si>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</si>
  <si>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</si>
  <si>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</si>
  <si>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</si>
  <si>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</si>
  <si>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</si>
  <si>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</si>
  <si>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</si>
  <si>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</si>
  <si>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</si>
  <si>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</si>
  <si>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</si>
  <si>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</si>
  <si>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</si>
  <si>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</si>
  <si>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</si>
  <si>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</si>
  <si>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</si>
  <si>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</si>
  <si>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</si>
  <si>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</si>
  <si>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</si>
  <si>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</si>
  <si>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</si>
  <si>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</si>
  <si>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</si>
  <si>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</si>
  <si>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</si>
  <si>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</si>
  <si>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</si>
  <si>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</si>
  <si>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</si>
  <si>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</si>
  <si>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</si>
  <si>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</si>
  <si>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</si>
  <si>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</si>
  <si>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</si>
  <si>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</si>
  <si>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</si>
  <si>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</si>
  <si>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</si>
  <si>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</si>
  <si>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</si>
  <si>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</si>
  <si>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</si>
  <si>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</si>
  <si>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</si>
  <si>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</si>
  <si>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</si>
  <si>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</si>
  <si>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SIACAP (*)</t>
  </si>
  <si>
    <t>(*) Datos a Diciembre 2020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</si>
  <si>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</si>
  <si>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</si>
  <si>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</si>
  <si>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</si>
  <si>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</si>
  <si>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</si>
  <si>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</si>
  <si>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Total Val Mar.2022</t>
  </si>
  <si>
    <t>Al 31 de Marzo 2022</t>
  </si>
  <si>
    <t>Ingreso por Arrendamiento Financiero</t>
  </si>
  <si>
    <t>MICI (**)</t>
  </si>
  <si>
    <t>Al 31 de Junio 2022</t>
  </si>
  <si>
    <t>Total Val Jun.2022</t>
  </si>
  <si>
    <t>(**) Datos de Diciembre 2021</t>
  </si>
  <si>
    <t>Total Val Sept.2022</t>
  </si>
  <si>
    <t>Total Val Dic.2022</t>
  </si>
  <si>
    <t>Total Val Mar.2023</t>
  </si>
  <si>
    <t>Marzo 2022 /Marzo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</si>
</sst>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8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8" t="s">
        <v>153</v>
      </c>
      <c r="B2" s="78"/>
      <c r="C2" s="79"/>
      <c r="D2" s="80"/>
    </row>
    <row r="3" spans="1:5" s="81" customFormat="1" ht="66.599999999999994" customHeight="1" thickBot="1" x14ac:dyDescent="0.3">
      <c r="A3" s="369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71" t="s">
        <v>273</v>
      </c>
      <c r="D2" s="371"/>
    </row>
    <row r="3" spans="2:31" s="229" customFormat="1" ht="10.15" customHeight="1" x14ac:dyDescent="0.2"/>
    <row r="4" spans="2:31" s="229" customFormat="1" ht="24" customHeight="1" x14ac:dyDescent="0.2">
      <c r="B4" s="370"/>
      <c r="C4" s="370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72" t="s">
        <v>132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2:28" ht="18.75" x14ac:dyDescent="0.25">
      <c r="B2" s="372" t="s">
        <v>294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2:28" ht="18.75" x14ac:dyDescent="0.25">
      <c r="B3" s="372" t="s">
        <v>295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</row>
    <row r="4" spans="2:28" ht="18.75" x14ac:dyDescent="0.25">
      <c r="B4" s="372" t="s">
        <v>361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</row>
    <row r="5" spans="2:28" ht="18.75" x14ac:dyDescent="0.25">
      <c r="B5" s="283"/>
      <c r="C5" s="283"/>
      <c r="D5" s="283"/>
      <c r="E5" s="283"/>
      <c r="F5" s="283"/>
      <c r="G5" s="283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3">
        <v>5996.5007637709996</v>
      </c>
      <c r="Q13" s="343">
        <v>6092.5682623029998</v>
      </c>
      <c r="R13" s="343">
        <v>6364.8945656246797</v>
      </c>
      <c r="S13" s="343">
        <v>6952.1623142897597</v>
      </c>
      <c r="T13" s="343">
        <v>7086.7928595673902</v>
      </c>
      <c r="U13" s="343">
        <v>6913.8473846329998</v>
      </c>
      <c r="V13" s="343"/>
      <c r="W13" s="343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3">
        <v>6787.5274194599997</v>
      </c>
      <c r="Q29" s="343">
        <v>6358.1153717899997</v>
      </c>
      <c r="R29" s="343">
        <v>5550.9858648249992</v>
      </c>
      <c r="S29" s="343">
        <v>5354.9643186920002</v>
      </c>
      <c r="T29" s="343">
        <v>5542.3731211069999</v>
      </c>
      <c r="U29" s="343">
        <v>5703.846116836</v>
      </c>
      <c r="V29" s="343"/>
      <c r="W29" s="343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5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73" t="s">
        <v>283</v>
      </c>
      <c r="C43" s="375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74"/>
      <c r="C44" s="376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4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4" t="e">
        <f>((#REF!/(6/12))/(('Banco BS no usar'!Q30+M30)/2))</f>
        <v>#REF!</v>
      </c>
      <c r="R53" s="344" t="e">
        <f>((#REF!/(9/12))/(('Banco BS no usar'!R30+N30)/2))</f>
        <v>#REF!</v>
      </c>
      <c r="S53" s="344" t="e">
        <f>((#REF!/(12/12))/(('Banco BS no usar'!S30+O30)/2))</f>
        <v>#REF!</v>
      </c>
      <c r="T53" s="344" t="e">
        <f>((#REF!/(3/12))/(('Banco BS no usar'!T30+P30)/2))</f>
        <v>#REF!</v>
      </c>
      <c r="U53" s="344" t="e">
        <f>((#REF!/(6/12))/(('Banco BS no usar'!U30+Q30)/2))</f>
        <v>#REF!</v>
      </c>
      <c r="V53" s="344"/>
      <c r="W53" s="344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2" t="s">
        <v>132</v>
      </c>
      <c r="B1" s="372"/>
      <c r="C1" s="372"/>
      <c r="D1" s="372"/>
      <c r="E1" s="372"/>
      <c r="F1" s="372"/>
      <c r="G1" s="283"/>
    </row>
    <row r="2" spans="1:7" ht="18.75" x14ac:dyDescent="0.25">
      <c r="A2" s="372" t="s">
        <v>282</v>
      </c>
      <c r="B2" s="372"/>
      <c r="C2" s="372"/>
      <c r="D2" s="372"/>
      <c r="E2" s="372"/>
      <c r="F2" s="372"/>
      <c r="G2" s="283"/>
    </row>
    <row r="3" spans="1:7" ht="18.75" x14ac:dyDescent="0.25">
      <c r="A3" s="372" t="s">
        <v>372</v>
      </c>
      <c r="B3" s="372"/>
      <c r="C3" s="372"/>
      <c r="D3" s="372"/>
      <c r="E3" s="372"/>
      <c r="F3" s="372"/>
      <c r="G3" s="283"/>
    </row>
    <row r="5" spans="1:7" x14ac:dyDescent="0.25">
      <c r="A5" s="377" t="s">
        <v>283</v>
      </c>
      <c r="B5" s="379" t="s">
        <v>284</v>
      </c>
      <c r="C5" s="379" t="s">
        <v>285</v>
      </c>
      <c r="D5" s="379" t="s">
        <v>1</v>
      </c>
      <c r="E5" s="379" t="s">
        <v>359</v>
      </c>
      <c r="F5" s="379" t="s">
        <v>371</v>
      </c>
      <c r="G5" s="355"/>
    </row>
    <row r="6" spans="1:7" x14ac:dyDescent="0.25">
      <c r="A6" s="378"/>
      <c r="B6" s="380"/>
      <c r="C6" s="380"/>
      <c r="D6" s="380"/>
      <c r="E6" s="380"/>
      <c r="F6" s="380"/>
      <c r="G6" s="355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8">
        <v>0.15372202189327455</v>
      </c>
      <c r="C8" s="345">
        <v>0.30790436131543153</v>
      </c>
      <c r="D8" s="351">
        <v>0.3020788914266081</v>
      </c>
      <c r="E8" s="362">
        <v>4.7000000000000002E-3</v>
      </c>
      <c r="F8" s="351">
        <v>0.10216873190997613</v>
      </c>
      <c r="G8" s="356"/>
    </row>
    <row r="9" spans="1:7" x14ac:dyDescent="0.25">
      <c r="A9" s="273" t="s">
        <v>287</v>
      </c>
      <c r="B9" s="348">
        <v>0.21356321414185239</v>
      </c>
      <c r="C9" s="345">
        <v>2.9360968839330361</v>
      </c>
      <c r="D9" s="351">
        <v>0.5037251432159856</v>
      </c>
      <c r="E9" s="362">
        <v>0.20699999999999999</v>
      </c>
      <c r="F9" s="351">
        <v>0.51102054413268183</v>
      </c>
      <c r="G9" s="356"/>
    </row>
    <row r="10" spans="1:7" x14ac:dyDescent="0.25">
      <c r="A10" s="275" t="s">
        <v>288</v>
      </c>
      <c r="B10" s="328"/>
      <c r="C10" s="328"/>
      <c r="D10" s="328"/>
      <c r="E10" s="363"/>
      <c r="F10" s="328"/>
      <c r="G10" s="357"/>
    </row>
    <row r="11" spans="1:7" x14ac:dyDescent="0.25">
      <c r="A11" s="270"/>
      <c r="B11" s="329"/>
      <c r="C11" s="329"/>
      <c r="D11" s="329"/>
      <c r="E11" s="364"/>
      <c r="F11" s="329"/>
      <c r="G11" s="358"/>
    </row>
    <row r="12" spans="1:7" x14ac:dyDescent="0.25">
      <c r="A12" s="273" t="s">
        <v>289</v>
      </c>
      <c r="B12" s="350">
        <v>1.4220981018841903E-2</v>
      </c>
      <c r="C12" s="346">
        <v>4.0937781773428862E-2</v>
      </c>
      <c r="D12" s="352">
        <v>1.08015449527879E-2</v>
      </c>
      <c r="E12" s="365">
        <v>4.1000000000000002E-2</v>
      </c>
      <c r="F12" s="352">
        <v>1.6729411718442413E-2</v>
      </c>
      <c r="G12" s="359"/>
    </row>
    <row r="13" spans="1:7" x14ac:dyDescent="0.25">
      <c r="A13" s="273" t="s">
        <v>290</v>
      </c>
      <c r="B13" s="350">
        <v>0.121440691862179</v>
      </c>
      <c r="C13" s="346">
        <v>0.12462676486896318</v>
      </c>
      <c r="D13" s="352">
        <v>2.6982945281721408E-2</v>
      </c>
      <c r="E13" s="365">
        <v>4.2000000000000003E-2</v>
      </c>
      <c r="F13" s="352">
        <v>8.1004650136255948E-2</v>
      </c>
      <c r="G13" s="359"/>
    </row>
    <row r="14" spans="1:7" x14ac:dyDescent="0.25">
      <c r="A14" s="275" t="s">
        <v>291</v>
      </c>
      <c r="B14" s="328"/>
      <c r="C14" s="328"/>
      <c r="D14" s="328"/>
      <c r="E14" s="363"/>
      <c r="F14" s="328"/>
      <c r="G14" s="357"/>
    </row>
    <row r="15" spans="1:7" x14ac:dyDescent="0.25">
      <c r="A15" s="270"/>
      <c r="B15" s="329"/>
      <c r="C15" s="329"/>
      <c r="D15" s="329"/>
      <c r="E15" s="364"/>
      <c r="F15" s="329"/>
      <c r="G15" s="358"/>
    </row>
    <row r="16" spans="1:7" x14ac:dyDescent="0.25">
      <c r="A16" s="273" t="s">
        <v>292</v>
      </c>
      <c r="B16" s="348">
        <v>0.11320649260236997</v>
      </c>
      <c r="C16" s="345">
        <v>0.32848306554753498</v>
      </c>
      <c r="D16" s="353">
        <v>0.40031007882986758</v>
      </c>
      <c r="E16" s="353">
        <v>0.98</v>
      </c>
      <c r="F16" s="353">
        <v>0.20652409078123637</v>
      </c>
      <c r="G16" s="360"/>
    </row>
    <row r="17" spans="1:7" x14ac:dyDescent="0.25">
      <c r="A17" s="278" t="s">
        <v>293</v>
      </c>
      <c r="B17" s="349">
        <v>0.14222586545610205</v>
      </c>
      <c r="C17" s="347">
        <v>0.84576537061382784</v>
      </c>
      <c r="D17" s="354">
        <v>1.2414389090683629</v>
      </c>
      <c r="E17" s="367">
        <v>0</v>
      </c>
      <c r="F17" s="354">
        <v>0.68057814491929514</v>
      </c>
      <c r="G17" s="361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2" t="s">
        <v>132</v>
      </c>
      <c r="B1" s="372"/>
      <c r="C1" s="372"/>
      <c r="D1" s="372"/>
      <c r="E1" s="372"/>
      <c r="F1" s="372"/>
      <c r="G1" s="283"/>
    </row>
    <row r="2" spans="1:7" ht="18.75" x14ac:dyDescent="0.25">
      <c r="A2" s="372" t="s">
        <v>282</v>
      </c>
      <c r="B2" s="372"/>
      <c r="C2" s="372"/>
      <c r="D2" s="372"/>
      <c r="E2" s="372"/>
      <c r="F2" s="372"/>
      <c r="G2" s="283"/>
    </row>
    <row r="3" spans="1:7" ht="18.75" x14ac:dyDescent="0.25">
      <c r="A3" s="372" t="s">
        <v>369</v>
      </c>
      <c r="B3" s="372"/>
      <c r="C3" s="372"/>
      <c r="D3" s="372"/>
      <c r="E3" s="372"/>
      <c r="F3" s="372"/>
      <c r="G3" s="283"/>
    </row>
    <row r="5" spans="1:7" x14ac:dyDescent="0.25">
      <c r="A5" s="377" t="s">
        <v>283</v>
      </c>
      <c r="B5" s="379" t="s">
        <v>284</v>
      </c>
      <c r="C5" s="379" t="s">
        <v>285</v>
      </c>
      <c r="D5" s="379" t="s">
        <v>1</v>
      </c>
      <c r="E5" s="379" t="s">
        <v>359</v>
      </c>
      <c r="F5" s="379" t="s">
        <v>371</v>
      </c>
      <c r="G5" s="355"/>
    </row>
    <row r="6" spans="1:7" x14ac:dyDescent="0.25">
      <c r="A6" s="378"/>
      <c r="B6" s="380"/>
      <c r="C6" s="380"/>
      <c r="D6" s="380"/>
      <c r="E6" s="380"/>
      <c r="F6" s="380"/>
      <c r="G6" s="355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8">
        <v>0.16659093776720432</v>
      </c>
      <c r="C8" s="345">
        <v>0.32789673907307815</v>
      </c>
      <c r="D8" s="351">
        <v>0.2784464473155791</v>
      </c>
      <c r="E8" s="362">
        <v>4.7000000000000002E-3</v>
      </c>
      <c r="F8" s="351">
        <v>0.10216873190997613</v>
      </c>
      <c r="G8" s="356"/>
    </row>
    <row r="9" spans="1:7" x14ac:dyDescent="0.25">
      <c r="A9" s="273" t="s">
        <v>287</v>
      </c>
      <c r="B9" s="348">
        <v>0.22965888586799876</v>
      </c>
      <c r="C9" s="345">
        <v>2.1725088885639279</v>
      </c>
      <c r="D9" s="351">
        <v>0.46292358615824653</v>
      </c>
      <c r="E9" s="362">
        <v>0.20699999999999999</v>
      </c>
      <c r="F9" s="351">
        <v>0.51102054413268183</v>
      </c>
      <c r="G9" s="356"/>
    </row>
    <row r="10" spans="1:7" x14ac:dyDescent="0.25">
      <c r="A10" s="275" t="s">
        <v>288</v>
      </c>
      <c r="B10" s="328"/>
      <c r="C10" s="328"/>
      <c r="D10" s="328"/>
      <c r="E10" s="363"/>
      <c r="F10" s="328"/>
      <c r="G10" s="357"/>
    </row>
    <row r="11" spans="1:7" x14ac:dyDescent="0.25">
      <c r="A11" s="270"/>
      <c r="B11" s="329"/>
      <c r="C11" s="329"/>
      <c r="D11" s="329"/>
      <c r="E11" s="364"/>
      <c r="F11" s="329"/>
      <c r="G11" s="358"/>
    </row>
    <row r="12" spans="1:7" x14ac:dyDescent="0.25">
      <c r="A12" s="273" t="s">
        <v>289</v>
      </c>
      <c r="B12" s="350">
        <v>1.5314508539259771E-2</v>
      </c>
      <c r="C12" s="346">
        <v>2.4217408097164005E-2</v>
      </c>
      <c r="D12" s="352">
        <v>1.7946723350069655E-2</v>
      </c>
      <c r="E12" s="365">
        <v>4.1000000000000002E-2</v>
      </c>
      <c r="F12" s="352">
        <v>1.6729411718442413E-2</v>
      </c>
      <c r="G12" s="359"/>
    </row>
    <row r="13" spans="1:7" x14ac:dyDescent="0.25">
      <c r="A13" s="273" t="s">
        <v>290</v>
      </c>
      <c r="B13" s="350">
        <v>0.13026745101239434</v>
      </c>
      <c r="C13" s="346">
        <v>5.7428738699716521E-2</v>
      </c>
      <c r="D13" s="352">
        <v>4.5035182056296343E-2</v>
      </c>
      <c r="E13" s="365">
        <v>4.2000000000000003E-2</v>
      </c>
      <c r="F13" s="352">
        <v>8.1004650136255948E-2</v>
      </c>
      <c r="G13" s="359"/>
    </row>
    <row r="14" spans="1:7" x14ac:dyDescent="0.25">
      <c r="A14" s="275" t="s">
        <v>291</v>
      </c>
      <c r="B14" s="328"/>
      <c r="C14" s="328"/>
      <c r="D14" s="328"/>
      <c r="E14" s="363"/>
      <c r="F14" s="328"/>
      <c r="G14" s="357"/>
    </row>
    <row r="15" spans="1:7" x14ac:dyDescent="0.25">
      <c r="A15" s="270"/>
      <c r="B15" s="329"/>
      <c r="C15" s="329"/>
      <c r="D15" s="329"/>
      <c r="E15" s="364"/>
      <c r="F15" s="329"/>
      <c r="G15" s="358"/>
    </row>
    <row r="16" spans="1:7" x14ac:dyDescent="0.25">
      <c r="A16" s="273" t="s">
        <v>292</v>
      </c>
      <c r="B16" s="348">
        <v>0.11604417236532065</v>
      </c>
      <c r="C16" s="345">
        <v>0.4216949326328065</v>
      </c>
      <c r="D16" s="353">
        <v>0.39850451426254496</v>
      </c>
      <c r="E16" s="362">
        <v>0.98</v>
      </c>
      <c r="F16" s="353">
        <v>0.20652409078123637</v>
      </c>
      <c r="G16" s="360"/>
    </row>
    <row r="17" spans="1:7" x14ac:dyDescent="0.25">
      <c r="A17" s="278" t="s">
        <v>293</v>
      </c>
      <c r="B17" s="349">
        <v>0.14837711854220645</v>
      </c>
      <c r="C17" s="347">
        <v>1.1288344545170745</v>
      </c>
      <c r="D17" s="354">
        <v>1.1638407095984029</v>
      </c>
      <c r="E17" s="366">
        <v>0</v>
      </c>
      <c r="F17" s="354">
        <v>0.68057814491929514</v>
      </c>
      <c r="G17" s="361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2" t="s">
        <v>132</v>
      </c>
      <c r="B1" s="372"/>
      <c r="C1" s="372"/>
      <c r="D1" s="372"/>
    </row>
    <row r="2" spans="1:4" ht="18.75" x14ac:dyDescent="0.25">
      <c r="A2" s="372" t="s">
        <v>282</v>
      </c>
      <c r="B2" s="372"/>
      <c r="C2" s="372"/>
      <c r="D2" s="372"/>
    </row>
    <row r="3" spans="1:4" ht="18.75" x14ac:dyDescent="0.25">
      <c r="A3" s="372" t="s">
        <v>346</v>
      </c>
      <c r="B3" s="372"/>
      <c r="C3" s="372"/>
      <c r="D3" s="372"/>
    </row>
    <row r="5" spans="1:4" x14ac:dyDescent="0.25">
      <c r="A5" s="377" t="s">
        <v>283</v>
      </c>
      <c r="B5" s="379" t="s">
        <v>284</v>
      </c>
      <c r="C5" s="379" t="s">
        <v>285</v>
      </c>
      <c r="D5" s="379" t="s">
        <v>1</v>
      </c>
    </row>
    <row r="6" spans="1:4" x14ac:dyDescent="0.25">
      <c r="A6" s="378"/>
      <c r="B6" s="380"/>
      <c r="C6" s="380"/>
      <c r="D6" s="380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4">
        <v>0.33</v>
      </c>
      <c r="D8" s="338">
        <v>0.25280791243117962</v>
      </c>
    </row>
    <row r="9" spans="1:4" x14ac:dyDescent="0.25">
      <c r="A9" s="273" t="s">
        <v>287</v>
      </c>
      <c r="B9" s="274">
        <v>0.21071776778077889</v>
      </c>
      <c r="C9" s="334">
        <v>0.56000000000000005</v>
      </c>
      <c r="D9" s="338">
        <v>0.41346062012384538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1.6081926952776E-2</v>
      </c>
      <c r="C12" s="331">
        <v>0.05</v>
      </c>
      <c r="D12" s="339">
        <v>5.2403359258654574E-2</v>
      </c>
    </row>
    <row r="13" spans="1:4" x14ac:dyDescent="0.25">
      <c r="A13" s="273" t="s">
        <v>290</v>
      </c>
      <c r="B13" s="282">
        <v>0.12706483784308581</v>
      </c>
      <c r="C13" s="331">
        <v>0.13</v>
      </c>
      <c r="D13" s="339">
        <v>0.13486685488740824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0.13089626796314399</v>
      </c>
      <c r="C16" s="334">
        <v>0.38</v>
      </c>
      <c r="D16" s="338">
        <v>0.38855624906803687</v>
      </c>
    </row>
    <row r="17" spans="1:4" x14ac:dyDescent="0.25">
      <c r="A17" s="278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2" t="s">
        <v>132</v>
      </c>
      <c r="B1" s="372"/>
      <c r="C1" s="372"/>
      <c r="D1" s="372"/>
    </row>
    <row r="2" spans="1:4" ht="18.75" x14ac:dyDescent="0.25">
      <c r="A2" s="372" t="s">
        <v>282</v>
      </c>
      <c r="B2" s="372"/>
      <c r="C2" s="372"/>
      <c r="D2" s="372"/>
    </row>
    <row r="3" spans="1:4" ht="18.75" x14ac:dyDescent="0.25">
      <c r="A3" s="372" t="s">
        <v>343</v>
      </c>
      <c r="B3" s="372"/>
      <c r="C3" s="372"/>
      <c r="D3" s="372"/>
    </row>
    <row r="5" spans="1:4" x14ac:dyDescent="0.25">
      <c r="A5" s="377" t="s">
        <v>283</v>
      </c>
      <c r="B5" s="379" t="s">
        <v>284</v>
      </c>
      <c r="C5" s="379" t="s">
        <v>285</v>
      </c>
      <c r="D5" s="379" t="s">
        <v>1</v>
      </c>
    </row>
    <row r="6" spans="1:4" x14ac:dyDescent="0.25">
      <c r="A6" s="378"/>
      <c r="B6" s="380"/>
      <c r="C6" s="380"/>
      <c r="D6" s="380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4">
        <v>0.31</v>
      </c>
      <c r="D8" s="338">
        <v>0.2313212211404877</v>
      </c>
    </row>
    <row r="9" spans="1:4" x14ac:dyDescent="0.25">
      <c r="A9" s="273" t="s">
        <v>287</v>
      </c>
      <c r="B9" s="274">
        <v>0.20804470173556547</v>
      </c>
      <c r="C9" s="334">
        <v>0.5</v>
      </c>
      <c r="D9" s="338">
        <v>0.37479495894559872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1.5053520588123712E-2</v>
      </c>
      <c r="C12" s="331">
        <v>0.05</v>
      </c>
      <c r="D12" s="339">
        <v>5.6211087377032252E-2</v>
      </c>
    </row>
    <row r="13" spans="1:4" x14ac:dyDescent="0.25">
      <c r="A13" s="273" t="s">
        <v>290</v>
      </c>
      <c r="B13" s="282">
        <v>0.11774700441232241</v>
      </c>
      <c r="C13" s="331">
        <v>0.15</v>
      </c>
      <c r="D13" s="339">
        <v>0.14683964123371271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0.12784631475982022</v>
      </c>
      <c r="C16" s="334">
        <v>0.36</v>
      </c>
      <c r="D16" s="338">
        <v>0.38280594330495293</v>
      </c>
    </row>
    <row r="17" spans="1:4" x14ac:dyDescent="0.25">
      <c r="A17" s="278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2" t="s">
        <v>132</v>
      </c>
      <c r="B1" s="372"/>
      <c r="C1" s="372"/>
      <c r="D1" s="372"/>
    </row>
    <row r="2" spans="1:4" ht="18.75" x14ac:dyDescent="0.25">
      <c r="A2" s="372" t="s">
        <v>282</v>
      </c>
      <c r="B2" s="372"/>
      <c r="C2" s="372"/>
      <c r="D2" s="372"/>
    </row>
    <row r="3" spans="1:4" ht="18.75" x14ac:dyDescent="0.25">
      <c r="A3" s="372" t="s">
        <v>340</v>
      </c>
      <c r="B3" s="372"/>
      <c r="C3" s="372"/>
      <c r="D3" s="372"/>
    </row>
    <row r="5" spans="1:4" x14ac:dyDescent="0.25">
      <c r="A5" s="377" t="s">
        <v>283</v>
      </c>
      <c r="B5" s="379" t="s">
        <v>284</v>
      </c>
      <c r="C5" s="379" t="s">
        <v>285</v>
      </c>
      <c r="D5" s="379" t="s">
        <v>1</v>
      </c>
    </row>
    <row r="6" spans="1:4" x14ac:dyDescent="0.25">
      <c r="A6" s="378"/>
      <c r="B6" s="380"/>
      <c r="C6" s="380"/>
      <c r="D6" s="380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4">
        <v>0.33</v>
      </c>
      <c r="D8" s="317">
        <v>0.23729578164828066</v>
      </c>
    </row>
    <row r="9" spans="1:4" x14ac:dyDescent="0.25">
      <c r="A9" s="273" t="s">
        <v>287</v>
      </c>
      <c r="B9" s="274">
        <v>0.2012108650434665</v>
      </c>
      <c r="C9" s="334">
        <v>0.55000000000000004</v>
      </c>
      <c r="D9" s="317">
        <v>0.37622342900957495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3" t="s">
        <v>290</v>
      </c>
      <c r="B13" s="282">
        <v>0.12870342636231211</v>
      </c>
      <c r="C13" s="331">
        <v>0.14179836886725192</v>
      </c>
      <c r="D13" s="316">
        <v>0.16794587236705785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0.12479671556089172</v>
      </c>
      <c r="C16" s="334">
        <v>0.37</v>
      </c>
      <c r="D16" s="317">
        <v>0.36926899456269247</v>
      </c>
    </row>
    <row r="17" spans="1:4" x14ac:dyDescent="0.25">
      <c r="A17" s="278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AC42"/>
  <sheetViews>
    <sheetView showGridLines="0" tabSelected="1" zoomScaleNormal="100" workbookViewId="0">
      <selection activeCell="AC25" sqref="AC25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3" width="11.42578125" style="1" hidden="1" customWidth="1"/>
    <col min="24" max="29" width="11.42578125" style="1" customWidth="1"/>
    <col min="30" max="16384" width="11.42578125" style="1"/>
  </cols>
  <sheetData>
    <row r="1" spans="2:29" ht="18.75" x14ac:dyDescent="0.25">
      <c r="B1" s="381" t="s">
        <v>132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41"/>
    </row>
    <row r="2" spans="2:29" ht="21" customHeight="1" x14ac:dyDescent="0.25">
      <c r="B2" s="381" t="s">
        <v>279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41"/>
    </row>
    <row r="3" spans="2:29" x14ac:dyDescent="0.25">
      <c r="B3" s="382" t="s">
        <v>378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</row>
    <row r="4" spans="2:29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373</v>
      </c>
      <c r="AA4" s="261" t="s">
        <v>375</v>
      </c>
      <c r="AB4" s="261" t="s">
        <v>376</v>
      </c>
      <c r="AC4" s="261" t="s">
        <v>377</v>
      </c>
    </row>
    <row r="5" spans="2:29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</row>
    <row r="6" spans="2:29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  <c r="Y6" s="269">
        <v>68.361546479999987</v>
      </c>
      <c r="Z6" s="269">
        <v>198.50888707000001</v>
      </c>
      <c r="AA6" s="269">
        <v>291.24946607000004</v>
      </c>
      <c r="AB6" s="269">
        <v>500.75600676999994</v>
      </c>
      <c r="AC6" s="269">
        <v>88.751536279999982</v>
      </c>
    </row>
    <row r="7" spans="2:29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  <c r="Z7" s="266">
        <v>198.50888707000001</v>
      </c>
      <c r="AA7" s="266">
        <v>291.24946607000004</v>
      </c>
      <c r="AB7" s="266">
        <v>500.75600676999994</v>
      </c>
      <c r="AC7" s="266">
        <v>88.751536279999982</v>
      </c>
    </row>
    <row r="8" spans="2:29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</row>
    <row r="9" spans="2:29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</row>
    <row r="10" spans="2:29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  <c r="AA10" s="266">
        <v>291.24946607000004</v>
      </c>
      <c r="AB10" s="266">
        <v>500.75600676999994</v>
      </c>
      <c r="AC10" s="266">
        <v>88.751536279999982</v>
      </c>
    </row>
    <row r="11" spans="2:29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</row>
    <row r="12" spans="2:29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</row>
    <row r="13" spans="2:29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</row>
    <row r="14" spans="2:29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</row>
    <row r="15" spans="2:29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</row>
    <row r="16" spans="2:29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</row>
    <row r="17" spans="2:29" x14ac:dyDescent="0.25">
      <c r="B17" s="5"/>
      <c r="C17" s="265" t="s">
        <v>370</v>
      </c>
      <c r="D17" s="313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</row>
    <row r="18" spans="2:29" x14ac:dyDescent="0.25">
      <c r="B18" s="5"/>
      <c r="C18" s="265"/>
      <c r="D18" s="267"/>
      <c r="E18" s="269"/>
      <c r="F18" s="269"/>
      <c r="G18" s="269"/>
      <c r="H18" s="269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</row>
    <row r="19" spans="2:29" x14ac:dyDescent="0.25">
      <c r="B19" s="5"/>
      <c r="C19" s="259" t="s">
        <v>13</v>
      </c>
      <c r="D19" s="307">
        <v>17.929113549999997</v>
      </c>
      <c r="E19" s="307">
        <v>375.68</v>
      </c>
      <c r="F19" s="307">
        <v>978.17</v>
      </c>
      <c r="G19" s="307">
        <v>454.36817629000001</v>
      </c>
      <c r="H19" s="307">
        <v>712.26121437999984</v>
      </c>
      <c r="I19" s="307">
        <v>186.88870309999999</v>
      </c>
      <c r="J19" s="307">
        <v>263.14060549999999</v>
      </c>
      <c r="K19" s="307">
        <v>307.19455413000003</v>
      </c>
      <c r="L19" s="307">
        <v>361.92233785999991</v>
      </c>
      <c r="M19" s="307">
        <v>150.02820008999998</v>
      </c>
      <c r="N19" s="307">
        <v>201.44966462999992</v>
      </c>
      <c r="O19" s="307">
        <v>346.89840318000006</v>
      </c>
      <c r="P19" s="307">
        <v>421.32511714999998</v>
      </c>
      <c r="Q19" s="307">
        <v>297.81844734000003</v>
      </c>
      <c r="R19" s="307">
        <v>367.15420168000003</v>
      </c>
      <c r="S19" s="307">
        <v>423.94159560000003</v>
      </c>
      <c r="T19" s="307">
        <v>478.83429269000015</v>
      </c>
      <c r="U19" s="307">
        <v>116.19784646000001</v>
      </c>
      <c r="V19" s="307">
        <v>197.20700568000007</v>
      </c>
      <c r="W19" s="307">
        <v>246.52540665999996</v>
      </c>
      <c r="X19" s="307">
        <v>333.20304282000006</v>
      </c>
      <c r="Y19" s="307">
        <v>185.73276466999999</v>
      </c>
      <c r="Z19" s="307">
        <v>246.47812209</v>
      </c>
      <c r="AA19" s="307">
        <v>381.74471586999988</v>
      </c>
      <c r="AB19" s="307">
        <v>675.93959026000016</v>
      </c>
      <c r="AC19" s="307">
        <v>133.42991454</v>
      </c>
    </row>
    <row r="20" spans="2:29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</row>
    <row r="21" spans="2:29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  <c r="AA21" s="266">
        <v>381.74471586999988</v>
      </c>
      <c r="AB21" s="266">
        <v>675.93959026000016</v>
      </c>
      <c r="AC21" s="266">
        <v>133.42991454</v>
      </c>
    </row>
    <row r="22" spans="2:29" x14ac:dyDescent="0.25">
      <c r="B22" s="5"/>
      <c r="C22" s="263"/>
      <c r="D22" s="267"/>
      <c r="E22" s="269"/>
      <c r="F22" s="269"/>
      <c r="G22" s="269"/>
      <c r="H22" s="269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8"/>
      <c r="X22" s="308"/>
      <c r="Y22" s="308"/>
      <c r="Z22" s="308"/>
      <c r="AA22" s="308"/>
      <c r="AB22" s="308"/>
      <c r="AC22" s="308"/>
    </row>
    <row r="23" spans="2:29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v>37.675370179999987</v>
      </c>
      <c r="N23" s="269">
        <v>74.458356590000108</v>
      </c>
      <c r="O23" s="269">
        <v>91.643022839999787</v>
      </c>
      <c r="P23" s="269">
        <v>127.80203246000008</v>
      </c>
      <c r="Q23" s="269">
        <v>34.856811499999878</v>
      </c>
      <c r="R23" s="269">
        <v>66.780116750000047</v>
      </c>
      <c r="S23" s="269">
        <v>92.307811329999936</v>
      </c>
      <c r="T23" s="269">
        <v>-56.040762309999991</v>
      </c>
      <c r="U23" s="269">
        <v>-55.848134460000011</v>
      </c>
      <c r="V23" s="269">
        <v>-77.209003800000076</v>
      </c>
      <c r="W23" s="269">
        <v>-84.679470969999954</v>
      </c>
      <c r="X23" s="269">
        <v>-115.21738729000006</v>
      </c>
      <c r="Y23" s="269">
        <v>-117.37121819000001</v>
      </c>
      <c r="Z23" s="269">
        <v>-47.969235019999985</v>
      </c>
      <c r="AA23" s="269">
        <v>-90.49524979999984</v>
      </c>
      <c r="AB23" s="269">
        <v>-175.18358349000022</v>
      </c>
      <c r="AC23" s="269">
        <v>-44.678378260000017</v>
      </c>
    </row>
    <row r="24" spans="2:29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2"/>
      <c r="X24" s="342"/>
      <c r="Y24" s="342"/>
      <c r="Z24" s="342"/>
      <c r="AA24" s="342"/>
      <c r="AB24" s="342"/>
      <c r="AC24" s="342"/>
    </row>
    <row r="25" spans="2:29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v>37.675370179999987</v>
      </c>
      <c r="N25" s="269">
        <v>74.458356590000108</v>
      </c>
      <c r="O25" s="269">
        <v>91.643022839999787</v>
      </c>
      <c r="P25" s="269">
        <v>127.80203246000008</v>
      </c>
      <c r="Q25" s="269">
        <v>34.856811499999878</v>
      </c>
      <c r="R25" s="269">
        <v>66.780116750000047</v>
      </c>
      <c r="S25" s="269">
        <v>92.307811329999936</v>
      </c>
      <c r="T25" s="269">
        <v>-56.040762309999991</v>
      </c>
      <c r="U25" s="269">
        <v>-55.848134460000011</v>
      </c>
      <c r="V25" s="269">
        <v>-77.209003800000076</v>
      </c>
      <c r="W25" s="269">
        <v>-84.679470969999954</v>
      </c>
      <c r="X25" s="269">
        <v>-115.21738729000006</v>
      </c>
      <c r="Y25" s="269">
        <v>-117.37121819000001</v>
      </c>
      <c r="Z25" s="269">
        <v>-47.969235019999985</v>
      </c>
      <c r="AA25" s="269">
        <v>-90.49524979999984</v>
      </c>
      <c r="AB25" s="269">
        <v>-175.18358349000022</v>
      </c>
      <c r="AC25" s="269">
        <v>-44.678378260000017</v>
      </c>
    </row>
    <row r="26" spans="2:29" x14ac:dyDescent="0.25">
      <c r="B26" s="5"/>
      <c r="C26" s="263"/>
      <c r="D26" s="267"/>
      <c r="E26" s="269"/>
      <c r="F26" s="269"/>
      <c r="G26" s="269"/>
      <c r="H26" s="269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  <c r="Z26" s="308"/>
      <c r="AA26" s="308"/>
      <c r="AB26" s="308"/>
      <c r="AC26" s="308"/>
    </row>
    <row r="27" spans="2:29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v>24.741274449999999</v>
      </c>
      <c r="N27" s="269">
        <v>45.878734389999998</v>
      </c>
      <c r="O27" s="269">
        <v>53.995876730000006</v>
      </c>
      <c r="P27" s="269">
        <v>72.475882030000008</v>
      </c>
      <c r="Q27" s="269">
        <v>21.980035059999995</v>
      </c>
      <c r="R27" s="269">
        <v>42.808036279999996</v>
      </c>
      <c r="S27" s="269">
        <v>57.750342029999999</v>
      </c>
      <c r="T27" s="269">
        <v>75.631409690000012</v>
      </c>
      <c r="U27" s="269">
        <v>54.606299560000004</v>
      </c>
      <c r="V27" s="269">
        <v>104.46647782999999</v>
      </c>
      <c r="W27" s="269">
        <v>137.21910799</v>
      </c>
      <c r="X27" s="269">
        <v>183.33611397999999</v>
      </c>
      <c r="Y27" s="269">
        <v>58.840919869999993</v>
      </c>
      <c r="Z27" s="269">
        <v>106.17329338999998</v>
      </c>
      <c r="AA27" s="269">
        <v>144.68981974000002</v>
      </c>
      <c r="AB27" s="269">
        <v>182.72525337999997</v>
      </c>
      <c r="AC27" s="269">
        <v>55.470566859999991</v>
      </c>
    </row>
    <row r="28" spans="2:29" x14ac:dyDescent="0.25">
      <c r="B28" s="5"/>
      <c r="C28" s="259" t="s">
        <v>325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  <c r="AA28" s="266">
        <v>144.68981974000002</v>
      </c>
      <c r="AB28" s="266">
        <v>182.72525337999997</v>
      </c>
      <c r="AC28" s="266">
        <v>55.470566859999991</v>
      </c>
    </row>
    <row r="29" spans="2:29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</row>
    <row r="30" spans="2:29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</row>
    <row r="31" spans="2:29" x14ac:dyDescent="0.25">
      <c r="B31" s="5"/>
      <c r="C31" s="259" t="s">
        <v>319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</row>
    <row r="32" spans="2:29" x14ac:dyDescent="0.25">
      <c r="B32" s="5"/>
      <c r="C32" s="259" t="s">
        <v>320</v>
      </c>
      <c r="D32" s="313">
        <v>0</v>
      </c>
      <c r="E32" s="269">
        <v>0</v>
      </c>
      <c r="F32" s="269">
        <v>0</v>
      </c>
      <c r="G32" s="269"/>
      <c r="H32" s="269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</row>
    <row r="33" spans="2:29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</row>
    <row r="34" spans="2:29" x14ac:dyDescent="0.25">
      <c r="B34" s="5"/>
      <c r="C34" s="259" t="s">
        <v>324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</row>
    <row r="35" spans="2:29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</row>
    <row r="36" spans="2:29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  <c r="AA36" s="266">
        <v>325.69074844000011</v>
      </c>
      <c r="AB36" s="266">
        <v>468.91314835000009</v>
      </c>
      <c r="AC36" s="266">
        <v>142.01909578000001</v>
      </c>
    </row>
    <row r="37" spans="2:29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</row>
    <row r="38" spans="2:29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  <c r="Z38" s="269">
        <v>68.641718100000077</v>
      </c>
      <c r="AA38" s="269">
        <v>90.505678900000277</v>
      </c>
      <c r="AB38" s="269">
        <v>111.00431147999993</v>
      </c>
      <c r="AC38" s="269">
        <v>41.870150660000064</v>
      </c>
    </row>
    <row r="39" spans="2:29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</row>
    <row r="40" spans="2:29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  <c r="AA40" s="266">
        <v>90.505678900000277</v>
      </c>
      <c r="AB40" s="266">
        <v>111.00431147999993</v>
      </c>
      <c r="AC40" s="266">
        <v>41.870150660000064</v>
      </c>
    </row>
    <row r="41" spans="2:29" x14ac:dyDescent="0.25">
      <c r="D41" s="308"/>
    </row>
    <row r="42" spans="2:29" x14ac:dyDescent="0.25">
      <c r="C42" s="1" t="s">
        <v>323</v>
      </c>
    </row>
  </sheetData>
  <mergeCells count="3">
    <mergeCell ref="B2:AB2"/>
    <mergeCell ref="B1:AB1"/>
    <mergeCell ref="B3:AC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Valores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2023-09-08T13:22:58Z</dcterms:modified>
</cp:coreProperties>
</file>