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12-2019\archivos por separados dic2019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Valores EERR" sheetId="28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28" l="1"/>
  <c r="P6" i="28" s="1"/>
  <c r="P18" i="28"/>
  <c r="P26" i="28"/>
  <c r="P22" i="28" l="1"/>
  <c r="P24" i="28" l="1"/>
  <c r="O26" i="28" l="1"/>
  <c r="O18" i="28"/>
  <c r="O7" i="28"/>
  <c r="O6" i="28" s="1"/>
  <c r="O22" i="28" l="1"/>
  <c r="O24" i="28" l="1"/>
  <c r="N7" i="28" l="1"/>
  <c r="N6" i="28" s="1"/>
  <c r="N18" i="28"/>
  <c r="N26" i="28"/>
  <c r="N22" i="28" l="1"/>
  <c r="N24" i="28" l="1"/>
  <c r="M26" i="28" l="1"/>
  <c r="M18" i="28"/>
  <c r="M7" i="28"/>
  <c r="M6" i="28" l="1"/>
  <c r="M22" i="28" s="1"/>
  <c r="M24" i="28" s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<sst xmlns="http://schemas.openxmlformats.org/spreadsheetml/2006/main" count="559" uniqueCount="316">
  <si>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</si>
  <si>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</si>
  <si>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</si>
  <si>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</si>
  <si>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</si>
  <si>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</si>
  <si>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</si>
  <si>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</si>
  <si>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</si>
  <si>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</si>
  <si>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</si>
  <si>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</si>
  <si>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</si>
  <si>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</si>
  <si>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</si>
  <si>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</si>
  <si>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</si>
  <si>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</si>
  <si>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</si>
  <si>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</si>
  <si>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</si>
  <si>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</si>
  <si>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</si>
  <si>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</si>
  <si>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</si>
  <si>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</si>
  <si>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</si>
  <si>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</si>
  <si>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</si>
  <si>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</si>
  <si>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</si>
  <si>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</si>
  <si>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</si>
  <si>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</si>
  <si>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</si>
  <si>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</si>
  <si>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</si>
  <si>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</si>
  <si>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</si>
  <si>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</si>
  <si>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</si>
  <si>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</si>
  <si>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</si>
  <si>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</si>
  <si>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</si>
  <si>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</si>
  <si>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</si>
  <si>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</si>
  <si>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</si>
  <si>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</si>
  <si>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</si>
  <si>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</si>
  <si>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</si>
  <si>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</si>
  <si>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</si>
  <si>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</si>
  <si>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</si>
  <si>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</si>
  <si>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</si>
  <si>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</si>
  <si>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</si>
  <si>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</si>
  <si>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</si>
  <si>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</si>
  <si>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</si>
  <si>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</si>
  <si>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</si>
  <si>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</si>
  <si>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</si>
  <si>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</si>
  <si>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</si>
  <si>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</si>
  <si>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</si>
  <si>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</si>
  <si>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</si>
  <si>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</si>
  <si>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</si>
  <si>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</si>
  <si>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</si>
  <si>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</si>
  <si>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</si>
  <si>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</si>
  <si>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</si>
  <si>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</si>
  <si>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</si>
  <si>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</si>
  <si>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</si>
  <si>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</si>
  <si>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</si>
  <si>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</si>
  <si>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</si>
  <si>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</si>
  <si>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</si>
  <si>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</si>
  <si>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</si>
  <si>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</si>
  <si>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</si>
  <si>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</si>
  <si>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</si>
  <si>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</si>
  <si>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</si>
  <si>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</si>
  <si>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</si>
  <si>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</si>
  <si>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</si>
  <si>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</si>
  <si>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</si>
  <si>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</si>
  <si>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</si>
  <si>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</si>
  <si>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</si>
  <si>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</si>
  <si>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</si>
  <si>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</si>
  <si>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</si>
  <si>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</si>
  <si>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</si>
  <si>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</si>
  <si>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</si>
  <si>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</si>
  <si>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</si>
  <si>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</si>
  <si>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</si>
  <si>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</si>
  <si>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</si>
  <si>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</si>
  <si>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</si>
  <si>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</si>
  <si>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</si>
  <si>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</si>
  <si>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</si>
  <si>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</si>
  <si>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</si>
  <si>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</si>
  <si>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</si>
  <si>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</si>
  <si>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</si>
  <si>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</si>
  <si>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</si>
  <si>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</si>
  <si>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</si>
  <si>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</si>
  <si>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</si>
  <si>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</si>
  <si>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</si>
  <si>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</si>
  <si>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</si>
  <si>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</si>
  <si>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</si>
  <si>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</si>
  <si>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</si>
  <si>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</si>
  <si>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</si>
  <si>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</si>
  <si>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</si>
  <si>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</si>
  <si>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</si>
  <si>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</si>
  <si>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</si>
  <si>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</si>
  <si>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</si>
  <si>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</si>
  <si>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</si>
  <si>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</si>
  <si>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</si>
  <si>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</si>
  <si>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</si>
  <si>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</si>
  <si>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</si>
  <si>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</si>
  <si>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</si>
  <si>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</si>
  <si>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</si>
  <si>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</si>
  <si>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</si>
  <si>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</si>
  <si>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</si>
  <si>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</si>
  <si>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</si>
  <si>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</si>
  <si>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</si>
  <si>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</si>
  <si>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</si>
  <si>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</si>
  <si>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</si>
  <si>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</si>
  <si>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</si>
  <si>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</si>
  <si>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</si>
  <si>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</si>
  <si>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</si>
  <si>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</si>
  <si>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</si>
  <si>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</si>
  <si>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</si>
  <si>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</si>
  <si>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</si>
  <si>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</si>
  <si>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</si>
  <si>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</si>
  <si>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</si>
  <si>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</si>
  <si>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</si>
  <si>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</si>
  <si>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</si>
  <si>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</si>
  <si>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</si>
  <si>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</si>
  <si>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</si>
  <si>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</si>
  <si>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</si>
  <si>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</si>
  <si>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</si>
  <si>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</si>
  <si>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</si>
  <si>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</si>
  <si>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</si>
  <si>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</si>
  <si>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</si>
  <si>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</si>
  <si>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</si>
  <si>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</si>
  <si>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</si>
  <si>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</si>
  <si>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</si>
  <si>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</si>
  <si>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</si>
  <si>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</si>
  <si>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</si>
  <si>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</si>
  <si>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</si>
  <si>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</si>
  <si>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</si>
  <si>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</si>
  <si>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</si>
  <si>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</si>
  <si>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</si>
  <si>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</si>
  <si>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</si>
  <si>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</si>
  <si>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</si>
  <si>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</si>
  <si>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</si>
  <si>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</si>
  <si>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</si>
  <si>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</si>
  <si>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</si>
  <si>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</si>
  <si>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</si>
  <si>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</si>
  <si>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</si>
  <si>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</si>
  <si>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</si>
  <si>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</si>
  <si>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</si>
  <si>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</si>
  <si>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</si>
  <si>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</si>
  <si>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</si>
  <si>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</si>
  <si>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</si>
  <si>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</si>
  <si>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</si>
  <si>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</si>
  <si>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</si>
  <si>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</si>
  <si>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</si>
  <si>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</si>
  <si>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</si>
  <si>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</si>
  <si>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</si>
  <si>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</si>
  <si>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</si>
  <si>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</si>
  <si>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</si>
  <si>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</si>
  <si>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</si>
  <si>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</si>
  <si>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</si>
  <si>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</si>
  <si>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</si>
  <si>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</si>
  <si>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</si>
  <si>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</si>
  <si>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</si>
  <si>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</si>
  <si>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</si>
  <si>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</si>
  <si>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</si>
  <si>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</si>
  <si>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</si>
  <si>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</si>
  <si>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</si>
  <si>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</si>
  <si>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</si>
  <si>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</si>
  <si>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</si>
  <si>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</si>
  <si>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</si>
  <si>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</si>
  <si>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</si>
  <si>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</si>
  <si>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</si>
  <si>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</si>
  <si>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</si>
  <si>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</si>
  <si>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</si>
  <si>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</si>
  <si>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</si>
  <si>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</si>
  <si>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</si>
  <si>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</si>
  <si>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Sept.2019</t>
  </si>
  <si>
    <t>Al 30 de Septiembre 2019</t>
  </si>
  <si>
    <t>Total Val Dic.2019</t>
  </si>
  <si>
    <t>Diciembre 2018 /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</si>
</sst>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1" t="s">
        <v>153</v>
      </c>
      <c r="B2" s="78"/>
      <c r="C2" s="79"/>
      <c r="D2" s="80"/>
    </row>
    <row r="3" spans="1:5" s="81" customFormat="1" ht="66.599999999999994" customHeight="1" thickBot="1" x14ac:dyDescent="0.3">
      <c r="A3" s="30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4" t="s">
        <v>273</v>
      </c>
      <c r="D2" s="304"/>
    </row>
    <row r="3" spans="2:31" s="229" customFormat="1" ht="10.15" customHeight="1" x14ac:dyDescent="0.2"/>
    <row r="4" spans="2:31" s="229" customFormat="1" ht="24" customHeight="1" x14ac:dyDescent="0.2">
      <c r="B4" s="303"/>
      <c r="C4" s="30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313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0.1461427161367552</v>
      </c>
      <c r="C8" s="295">
        <v>0.33</v>
      </c>
      <c r="D8" s="298">
        <v>0.25280791243117962</v>
      </c>
    </row>
    <row r="9" spans="1:4" x14ac:dyDescent="0.25">
      <c r="A9" s="273" t="s">
        <v>285</v>
      </c>
      <c r="B9" s="274">
        <v>0.21071776778077889</v>
      </c>
      <c r="C9" s="295">
        <v>0.56000000000000005</v>
      </c>
      <c r="D9" s="298">
        <v>0.41346062012384538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1.6081926952776E-2</v>
      </c>
      <c r="C12" s="292">
        <v>0.05</v>
      </c>
      <c r="D12" s="299">
        <v>5.2403359258654574E-2</v>
      </c>
    </row>
    <row r="13" spans="1:4" x14ac:dyDescent="0.25">
      <c r="A13" s="273" t="s">
        <v>288</v>
      </c>
      <c r="B13" s="281">
        <v>0.12706483784308581</v>
      </c>
      <c r="C13" s="292">
        <v>0.13</v>
      </c>
      <c r="D13" s="299">
        <v>0.13486685488740824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0.13089626796314399</v>
      </c>
      <c r="C16" s="295">
        <v>0.38</v>
      </c>
      <c r="D16" s="298">
        <v>0.38855624906803687</v>
      </c>
    </row>
    <row r="17" spans="1:4" x14ac:dyDescent="0.25">
      <c r="A17" s="278" t="s">
        <v>291</v>
      </c>
      <c r="B17" s="296">
        <v>0.16163046172953038</v>
      </c>
      <c r="C17" s="297">
        <v>0.98</v>
      </c>
      <c r="D17" s="300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311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0.14427146474816746</v>
      </c>
      <c r="C8" s="295">
        <v>0.31</v>
      </c>
      <c r="D8" s="298">
        <v>0.2313212211404877</v>
      </c>
    </row>
    <row r="9" spans="1:4" x14ac:dyDescent="0.25">
      <c r="A9" s="273" t="s">
        <v>285</v>
      </c>
      <c r="B9" s="274">
        <v>0.20804470173556547</v>
      </c>
      <c r="C9" s="295">
        <v>0.5</v>
      </c>
      <c r="D9" s="298">
        <v>0.37479495894559872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1.5053520588123712E-2</v>
      </c>
      <c r="C12" s="292">
        <v>0.05</v>
      </c>
      <c r="D12" s="299">
        <v>5.6211087377032252E-2</v>
      </c>
    </row>
    <row r="13" spans="1:4" x14ac:dyDescent="0.25">
      <c r="A13" s="273" t="s">
        <v>288</v>
      </c>
      <c r="B13" s="281">
        <v>0.11774700441232241</v>
      </c>
      <c r="C13" s="292">
        <v>0.15</v>
      </c>
      <c r="D13" s="299">
        <v>0.14683964123371271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0.12784631475982022</v>
      </c>
      <c r="C16" s="295">
        <v>0.36</v>
      </c>
      <c r="D16" s="298">
        <v>0.38280594330495293</v>
      </c>
    </row>
    <row r="17" spans="1:4" x14ac:dyDescent="0.25">
      <c r="A17" s="278" t="s">
        <v>291</v>
      </c>
      <c r="B17" s="296">
        <v>0.15739658537834172</v>
      </c>
      <c r="C17" s="297">
        <v>0.83</v>
      </c>
      <c r="D17" s="300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309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0.139148409876616</v>
      </c>
      <c r="C8" s="295">
        <v>0.33</v>
      </c>
      <c r="D8" s="288">
        <v>0.23729578164828066</v>
      </c>
    </row>
    <row r="9" spans="1:4" x14ac:dyDescent="0.25">
      <c r="A9" s="273" t="s">
        <v>285</v>
      </c>
      <c r="B9" s="274">
        <v>0.2012108650434665</v>
      </c>
      <c r="C9" s="295">
        <v>0.55000000000000004</v>
      </c>
      <c r="D9" s="288">
        <v>0.37622342900957495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1.6061764891449639E-2</v>
      </c>
      <c r="C12" s="292">
        <v>5.239564310986182E-2</v>
      </c>
      <c r="D12" s="287">
        <v>6.2017203429937731E-2</v>
      </c>
    </row>
    <row r="13" spans="1:4" x14ac:dyDescent="0.25">
      <c r="A13" s="273" t="s">
        <v>288</v>
      </c>
      <c r="B13" s="281">
        <v>0.12870342636231211</v>
      </c>
      <c r="C13" s="292">
        <v>0.14179836886725192</v>
      </c>
      <c r="D13" s="287">
        <v>0.16794587236705785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0.12479671556089172</v>
      </c>
      <c r="C16" s="295">
        <v>0.37</v>
      </c>
      <c r="D16" s="288">
        <v>0.36926899456269247</v>
      </c>
    </row>
    <row r="17" spans="1:4" x14ac:dyDescent="0.25">
      <c r="A17" s="278" t="s">
        <v>291</v>
      </c>
      <c r="B17" s="296">
        <v>0.15258104958859181</v>
      </c>
      <c r="C17" s="297">
        <v>0.9</v>
      </c>
      <c r="D17" s="289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41"/>
  <sheetViews>
    <sheetView showGridLines="0" tabSelected="1" zoomScaleNormal="100" workbookViewId="0">
      <pane xSplit="1" ySplit="4" topLeftCell="B5" activePane="bottomRight" state="frozen"/>
      <selection activeCell="Q1" sqref="Q1:AG1048576"/>
      <selection pane="topRight" activeCell="Q1" sqref="Q1:AG1048576"/>
      <selection pane="bottomLeft" activeCell="Q1" sqref="Q1:AG1048576"/>
      <selection pane="bottomRight" activeCell="M11" sqref="M11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1" width="0" style="1" hidden="1" customWidth="1"/>
    <col min="12" max="16384" width="11.42578125" style="1"/>
  </cols>
  <sheetData>
    <row r="1" spans="2:16" ht="18.75" x14ac:dyDescent="0.25">
      <c r="B1" s="310" t="s">
        <v>132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</row>
    <row r="2" spans="2:16" ht="21" customHeight="1" x14ac:dyDescent="0.25">
      <c r="B2" s="311" t="s">
        <v>279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</row>
    <row r="3" spans="2:16" x14ac:dyDescent="0.25">
      <c r="B3" s="312" t="s">
        <v>315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2:16" ht="39.75" customHeight="1" x14ac:dyDescent="0.25">
      <c r="B4" s="2"/>
      <c r="C4" s="260" t="s">
        <v>0</v>
      </c>
      <c r="D4" s="261" t="s">
        <v>297</v>
      </c>
      <c r="E4" s="261" t="s">
        <v>292</v>
      </c>
      <c r="F4" s="261" t="s">
        <v>293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</row>
    <row r="5" spans="2:16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86"/>
      <c r="M5" s="286"/>
      <c r="N5" s="286"/>
      <c r="O5" s="286"/>
      <c r="P5" s="286"/>
    </row>
    <row r="6" spans="2:16" x14ac:dyDescent="0.25">
      <c r="B6" s="5"/>
      <c r="C6" s="259" t="s">
        <v>298</v>
      </c>
      <c r="D6" s="267">
        <v>96.166462879999997</v>
      </c>
      <c r="E6" s="268">
        <v>435.75</v>
      </c>
      <c r="F6" s="268">
        <v>1165.8800000000001</v>
      </c>
      <c r="G6" s="268">
        <v>552.0291040599999</v>
      </c>
      <c r="H6" s="268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8">
        <f>+M7+M11+M12</f>
        <v>187.70357026999997</v>
      </c>
      <c r="N6" s="268">
        <f>+N7+N11+N12</f>
        <v>275.90802122000002</v>
      </c>
      <c r="O6" s="268">
        <f>+O7+O11+O12</f>
        <v>438.54142601999985</v>
      </c>
      <c r="P6" s="268">
        <f>+P7+P11+P12</f>
        <v>549.12714961000006</v>
      </c>
    </row>
    <row r="7" spans="2:16" x14ac:dyDescent="0.25">
      <c r="B7" s="5"/>
      <c r="C7" s="263" t="s">
        <v>9</v>
      </c>
      <c r="D7" s="268">
        <v>96.166462879999997</v>
      </c>
      <c r="E7" s="268">
        <v>435.75</v>
      </c>
      <c r="F7" s="268">
        <v>1165.8800000000001</v>
      </c>
      <c r="G7" s="268">
        <v>552.0291040599999</v>
      </c>
      <c r="H7" s="268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f>SUM(M8:M10)</f>
        <v>187.70357026999997</v>
      </c>
      <c r="N7" s="266">
        <f>SUM(N8:N10)</f>
        <v>275.90802122000002</v>
      </c>
      <c r="O7" s="266">
        <f>SUM(O8:O10)</f>
        <v>438.54142601999985</v>
      </c>
      <c r="P7" s="266">
        <f>SUM(P8:P10)</f>
        <v>549.12714961000006</v>
      </c>
    </row>
    <row r="8" spans="2:16" x14ac:dyDescent="0.25">
      <c r="B8" s="5"/>
      <c r="C8" s="264" t="s">
        <v>10</v>
      </c>
      <c r="D8" s="267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</row>
    <row r="9" spans="2:16" x14ac:dyDescent="0.25">
      <c r="B9" s="5"/>
      <c r="C9" s="264" t="s">
        <v>8</v>
      </c>
      <c r="D9" s="267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</row>
    <row r="10" spans="2:16" x14ac:dyDescent="0.25">
      <c r="B10" s="5"/>
      <c r="C10" s="264" t="s">
        <v>11</v>
      </c>
      <c r="D10" s="267">
        <v>96.166462879999997</v>
      </c>
      <c r="E10" s="268">
        <v>435.75</v>
      </c>
      <c r="F10" s="268">
        <v>1165.8800000000001</v>
      </c>
      <c r="G10" s="268">
        <v>552.0291040599999</v>
      </c>
      <c r="H10" s="268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</row>
    <row r="11" spans="2:16" x14ac:dyDescent="0.25">
      <c r="B11" s="5"/>
      <c r="C11" s="263" t="s">
        <v>12</v>
      </c>
      <c r="D11" s="285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/>
      <c r="N11" s="268"/>
      <c r="O11" s="268"/>
      <c r="P11" s="268"/>
    </row>
    <row r="12" spans="2:16" x14ac:dyDescent="0.25">
      <c r="B12" s="5"/>
      <c r="C12" s="263" t="s">
        <v>177</v>
      </c>
      <c r="D12" s="283"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</row>
    <row r="13" spans="2:16" x14ac:dyDescent="0.25">
      <c r="B13" s="5"/>
      <c r="C13" s="265" t="s">
        <v>154</v>
      </c>
      <c r="D13" s="285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</row>
    <row r="14" spans="2:16" x14ac:dyDescent="0.25">
      <c r="B14" s="5"/>
      <c r="C14" s="265" t="s">
        <v>155</v>
      </c>
      <c r="D14" s="285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0</v>
      </c>
      <c r="P14" s="268">
        <v>0</v>
      </c>
    </row>
    <row r="15" spans="2:16" x14ac:dyDescent="0.25">
      <c r="B15" s="5"/>
      <c r="C15" s="265" t="s">
        <v>156</v>
      </c>
      <c r="D15" s="285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</row>
    <row r="16" spans="2:16" x14ac:dyDescent="0.25">
      <c r="B16" s="5"/>
      <c r="C16" s="265" t="s">
        <v>294</v>
      </c>
      <c r="D16" s="285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  <c r="K16" s="268">
        <v>0</v>
      </c>
      <c r="L16" s="268">
        <v>0</v>
      </c>
      <c r="M16" s="268">
        <v>0</v>
      </c>
      <c r="N16" s="268">
        <v>0</v>
      </c>
      <c r="O16" s="268">
        <v>0</v>
      </c>
      <c r="P16" s="268">
        <v>0</v>
      </c>
    </row>
    <row r="17" spans="2:16" x14ac:dyDescent="0.25">
      <c r="B17" s="5"/>
      <c r="C17" s="265"/>
      <c r="D17" s="267"/>
      <c r="E17" s="268"/>
      <c r="F17" s="268"/>
      <c r="G17" s="268"/>
      <c r="H17" s="268"/>
      <c r="I17" s="282"/>
      <c r="J17" s="282"/>
      <c r="K17" s="282"/>
      <c r="L17" s="282"/>
      <c r="M17" s="282"/>
      <c r="N17" s="282"/>
      <c r="O17" s="282"/>
      <c r="P17" s="282"/>
    </row>
    <row r="18" spans="2:16" x14ac:dyDescent="0.25">
      <c r="B18" s="5"/>
      <c r="C18" s="259" t="s">
        <v>13</v>
      </c>
      <c r="D18" s="283">
        <v>17.929113549999997</v>
      </c>
      <c r="E18" s="283">
        <v>375.68</v>
      </c>
      <c r="F18" s="283">
        <v>978.17</v>
      </c>
      <c r="G18" s="283">
        <v>454.36817629000001</v>
      </c>
      <c r="H18" s="283">
        <v>712.26121437999984</v>
      </c>
      <c r="I18" s="283">
        <v>186.88870309999999</v>
      </c>
      <c r="J18" s="283">
        <v>263.14060549999999</v>
      </c>
      <c r="K18" s="283">
        <v>307.19455413000003</v>
      </c>
      <c r="L18" s="283">
        <v>361.92233785999991</v>
      </c>
      <c r="M18" s="283">
        <f t="shared" ref="M18:O18" si="0">+M19+M20</f>
        <v>150.02820008999998</v>
      </c>
      <c r="N18" s="283">
        <f t="shared" si="0"/>
        <v>201.44966462999992</v>
      </c>
      <c r="O18" s="283">
        <f t="shared" si="0"/>
        <v>346.89840318000006</v>
      </c>
      <c r="P18" s="283">
        <f t="shared" ref="P18" si="1">+P19+P20</f>
        <v>421.32511714999998</v>
      </c>
    </row>
    <row r="19" spans="2:16" x14ac:dyDescent="0.25">
      <c r="B19" s="5"/>
      <c r="C19" s="263" t="s">
        <v>14</v>
      </c>
      <c r="D19" s="267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/>
      <c r="N19" s="268"/>
      <c r="O19" s="268"/>
      <c r="P19" s="268"/>
    </row>
    <row r="20" spans="2:16" x14ac:dyDescent="0.25">
      <c r="B20" s="5"/>
      <c r="C20" s="263" t="s">
        <v>15</v>
      </c>
      <c r="D20" s="267">
        <v>17.929113549999997</v>
      </c>
      <c r="E20" s="268">
        <v>375.68</v>
      </c>
      <c r="F20" s="268">
        <v>978.17</v>
      </c>
      <c r="G20" s="268">
        <v>454.36817629000001</v>
      </c>
      <c r="H20" s="268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</row>
    <row r="21" spans="2:16" x14ac:dyDescent="0.25">
      <c r="B21" s="5"/>
      <c r="C21" s="263"/>
      <c r="D21" s="267"/>
      <c r="E21" s="268"/>
      <c r="F21" s="268"/>
      <c r="G21" s="268"/>
      <c r="H21" s="268"/>
      <c r="I21" s="282"/>
      <c r="J21" s="282"/>
      <c r="K21" s="282"/>
      <c r="L21" s="282"/>
      <c r="M21" s="282"/>
      <c r="N21" s="282"/>
      <c r="O21" s="282"/>
      <c r="P21" s="282"/>
    </row>
    <row r="22" spans="2:16" x14ac:dyDescent="0.25">
      <c r="B22" s="5"/>
      <c r="C22" s="259" t="s">
        <v>16</v>
      </c>
      <c r="D22" s="267">
        <v>78.237349330000001</v>
      </c>
      <c r="E22" s="268">
        <v>60</v>
      </c>
      <c r="F22" s="268">
        <v>188</v>
      </c>
      <c r="G22" s="268">
        <v>97.660927769999887</v>
      </c>
      <c r="H22" s="268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68">
        <f>+M6-M18</f>
        <v>37.675370179999987</v>
      </c>
      <c r="N22" s="268">
        <f>+N6-N18</f>
        <v>74.458356590000108</v>
      </c>
      <c r="O22" s="268">
        <f t="shared" ref="O22" si="2">+O6-O18</f>
        <v>91.643022839999787</v>
      </c>
      <c r="P22" s="268">
        <f t="shared" ref="P22" si="3">+P6-P18</f>
        <v>127.80203246000008</v>
      </c>
    </row>
    <row r="23" spans="2:16" x14ac:dyDescent="0.25">
      <c r="B23" s="5"/>
      <c r="C23" s="259" t="s">
        <v>17</v>
      </c>
      <c r="D23" s="267">
        <v>0</v>
      </c>
      <c r="E23" s="268">
        <v>0</v>
      </c>
      <c r="F23" s="268">
        <v>0</v>
      </c>
      <c r="G23" s="268">
        <v>0</v>
      </c>
      <c r="H23" s="268">
        <v>0</v>
      </c>
      <c r="I23" s="266">
        <v>0</v>
      </c>
      <c r="J23" s="266"/>
      <c r="K23" s="266"/>
      <c r="L23" s="266"/>
      <c r="M23" s="266"/>
      <c r="N23" s="266"/>
      <c r="O23" s="266"/>
      <c r="P23" s="266"/>
    </row>
    <row r="24" spans="2:16" x14ac:dyDescent="0.25">
      <c r="B24" s="5"/>
      <c r="C24" s="259" t="s">
        <v>18</v>
      </c>
      <c r="D24" s="267">
        <v>78.237349330000001</v>
      </c>
      <c r="E24" s="268">
        <v>60</v>
      </c>
      <c r="F24" s="268">
        <v>188</v>
      </c>
      <c r="G24" s="268">
        <v>97.660927769999887</v>
      </c>
      <c r="H24" s="268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68">
        <f>+M22-M23</f>
        <v>37.675370179999987</v>
      </c>
      <c r="N24" s="268">
        <f>+N22-N23</f>
        <v>74.458356590000108</v>
      </c>
      <c r="O24" s="268">
        <f t="shared" ref="O24" si="4">+O22-O23</f>
        <v>91.643022839999787</v>
      </c>
      <c r="P24" s="268">
        <f t="shared" ref="P24" si="5">+P22-P23</f>
        <v>127.80203246000008</v>
      </c>
    </row>
    <row r="25" spans="2:16" x14ac:dyDescent="0.25">
      <c r="B25" s="5"/>
      <c r="C25" s="263"/>
      <c r="D25" s="267"/>
      <c r="E25" s="268"/>
      <c r="F25" s="268"/>
      <c r="G25" s="268"/>
      <c r="H25" s="268"/>
      <c r="I25" s="282"/>
      <c r="J25" s="282"/>
      <c r="K25" s="282"/>
      <c r="L25" s="282"/>
      <c r="M25" s="282"/>
      <c r="N25" s="282"/>
      <c r="O25" s="282"/>
      <c r="P25" s="282"/>
    </row>
    <row r="26" spans="2:16" x14ac:dyDescent="0.25">
      <c r="B26" s="5"/>
      <c r="C26" s="259" t="s">
        <v>20</v>
      </c>
      <c r="D26" s="267">
        <v>71.445026499999997</v>
      </c>
      <c r="E26" s="268">
        <v>50.95</v>
      </c>
      <c r="F26" s="268">
        <v>168.64</v>
      </c>
      <c r="G26" s="268">
        <v>59.518833430000001</v>
      </c>
      <c r="H26" s="268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68">
        <f>SUM(M27:M31)</f>
        <v>24.741274449999999</v>
      </c>
      <c r="N26" s="268">
        <f>SUM(N27:N31)</f>
        <v>45.878734389999998</v>
      </c>
      <c r="O26" s="268">
        <f t="shared" ref="O26" si="6">SUM(O27:O31)</f>
        <v>53.995876730000006</v>
      </c>
      <c r="P26" s="268">
        <f t="shared" ref="P26" si="7">SUM(P27:P31)</f>
        <v>72.475882030000008</v>
      </c>
    </row>
    <row r="27" spans="2:16" x14ac:dyDescent="0.25">
      <c r="B27" s="5"/>
      <c r="C27" s="259" t="s">
        <v>301</v>
      </c>
      <c r="D27" s="267">
        <v>71.445026499999997</v>
      </c>
      <c r="E27" s="268">
        <v>50.95</v>
      </c>
      <c r="F27" s="268">
        <v>168.64</v>
      </c>
      <c r="G27" s="268">
        <v>59.518833430000001</v>
      </c>
      <c r="H27" s="268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</row>
    <row r="28" spans="2:16" x14ac:dyDescent="0.25">
      <c r="B28" s="5"/>
      <c r="C28" s="259" t="s">
        <v>158</v>
      </c>
      <c r="D28" s="267">
        <v>0</v>
      </c>
      <c r="E28" s="268">
        <v>0</v>
      </c>
      <c r="F28" s="268">
        <v>0</v>
      </c>
      <c r="G28" s="268"/>
      <c r="H28" s="268"/>
      <c r="I28" s="282"/>
      <c r="J28" s="282"/>
      <c r="K28" s="282"/>
      <c r="L28" s="282"/>
      <c r="M28" s="282"/>
      <c r="N28" s="282"/>
      <c r="O28" s="282"/>
      <c r="P28" s="282"/>
    </row>
    <row r="29" spans="2:16" x14ac:dyDescent="0.25">
      <c r="B29" s="5"/>
      <c r="C29" s="259" t="s">
        <v>157</v>
      </c>
      <c r="D29" s="267">
        <v>0</v>
      </c>
      <c r="E29" s="268">
        <v>0</v>
      </c>
      <c r="F29" s="268">
        <v>0</v>
      </c>
      <c r="G29" s="268"/>
      <c r="H29" s="268"/>
      <c r="I29" s="282"/>
      <c r="J29" s="282"/>
      <c r="K29" s="282"/>
      <c r="L29" s="282"/>
      <c r="M29" s="282"/>
      <c r="N29" s="282"/>
      <c r="O29" s="282"/>
      <c r="P29" s="282"/>
    </row>
    <row r="30" spans="2:16" x14ac:dyDescent="0.25">
      <c r="B30" s="5"/>
      <c r="C30" s="259" t="s">
        <v>295</v>
      </c>
      <c r="D30" s="285">
        <v>0</v>
      </c>
      <c r="E30" s="268">
        <v>0</v>
      </c>
      <c r="F30" s="268">
        <v>0</v>
      </c>
      <c r="G30" s="268"/>
      <c r="H30" s="268"/>
      <c r="I30" s="282"/>
      <c r="J30" s="282"/>
      <c r="K30" s="282"/>
      <c r="L30" s="282"/>
      <c r="M30" s="282"/>
      <c r="N30" s="282"/>
      <c r="O30" s="282"/>
      <c r="P30" s="282"/>
    </row>
    <row r="31" spans="2:16" x14ac:dyDescent="0.25">
      <c r="B31" s="5"/>
      <c r="C31" s="259" t="s">
        <v>296</v>
      </c>
      <c r="D31" s="285">
        <v>0</v>
      </c>
      <c r="E31" s="268">
        <v>0</v>
      </c>
      <c r="F31" s="268">
        <v>0</v>
      </c>
      <c r="G31" s="268"/>
      <c r="H31" s="268"/>
      <c r="I31" s="282"/>
      <c r="J31" s="282"/>
      <c r="K31" s="282"/>
      <c r="L31" s="282"/>
      <c r="M31" s="282"/>
      <c r="N31" s="282"/>
      <c r="O31" s="282"/>
      <c r="P31" s="282"/>
    </row>
    <row r="32" spans="2:16" x14ac:dyDescent="0.25">
      <c r="B32" s="5"/>
      <c r="C32" s="259"/>
      <c r="D32" s="267"/>
      <c r="E32" s="268"/>
      <c r="F32" s="268"/>
      <c r="G32" s="268"/>
      <c r="H32" s="268"/>
      <c r="I32" s="266"/>
      <c r="J32" s="266"/>
      <c r="K32" s="266"/>
      <c r="L32" s="266"/>
      <c r="M32" s="266"/>
      <c r="N32" s="266"/>
      <c r="O32" s="266"/>
      <c r="P32" s="266"/>
    </row>
    <row r="33" spans="2:16" x14ac:dyDescent="0.25">
      <c r="B33" s="5"/>
      <c r="C33" s="259" t="s">
        <v>300</v>
      </c>
      <c r="D33" s="267">
        <v>0</v>
      </c>
      <c r="E33" s="268">
        <v>0</v>
      </c>
      <c r="F33" s="268">
        <v>0</v>
      </c>
      <c r="G33" s="268"/>
      <c r="H33" s="268"/>
      <c r="I33" s="266"/>
      <c r="J33" s="266"/>
      <c r="K33" s="266"/>
      <c r="L33" s="266"/>
      <c r="M33" s="266"/>
      <c r="N33" s="266"/>
      <c r="O33" s="266"/>
      <c r="P33" s="266"/>
    </row>
    <row r="34" spans="2:16" x14ac:dyDescent="0.25">
      <c r="B34" s="5"/>
      <c r="C34" s="259"/>
      <c r="D34" s="267"/>
      <c r="E34" s="268"/>
      <c r="F34" s="268"/>
      <c r="G34" s="268"/>
      <c r="H34" s="268"/>
      <c r="I34" s="266"/>
      <c r="J34" s="266"/>
      <c r="K34" s="266"/>
      <c r="L34" s="266"/>
      <c r="M34" s="266"/>
      <c r="N34" s="266"/>
      <c r="O34" s="266"/>
      <c r="P34" s="266"/>
    </row>
    <row r="35" spans="2:16" x14ac:dyDescent="0.25">
      <c r="B35" s="5"/>
      <c r="C35" s="259" t="s">
        <v>19</v>
      </c>
      <c r="D35" s="267">
        <v>0</v>
      </c>
      <c r="E35" s="268">
        <v>0.51</v>
      </c>
      <c r="F35" s="268">
        <v>1.75</v>
      </c>
      <c r="G35" s="268">
        <v>0.51086109000000002</v>
      </c>
      <c r="H35" s="268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</row>
    <row r="36" spans="2:16" x14ac:dyDescent="0.25">
      <c r="B36" s="5"/>
      <c r="C36" s="259"/>
      <c r="D36" s="267"/>
      <c r="E36" s="268"/>
      <c r="F36" s="268"/>
      <c r="G36" s="268"/>
      <c r="H36" s="268"/>
      <c r="I36" s="266"/>
      <c r="J36" s="266"/>
      <c r="K36" s="266"/>
      <c r="L36" s="266"/>
      <c r="M36" s="266"/>
      <c r="N36" s="266"/>
      <c r="O36" s="266"/>
      <c r="P36" s="266"/>
    </row>
    <row r="37" spans="2:16" x14ac:dyDescent="0.25">
      <c r="B37" s="5"/>
      <c r="C37" s="259" t="s">
        <v>21</v>
      </c>
      <c r="D37" s="267">
        <v>6.7923228299999998</v>
      </c>
      <c r="E37" s="268">
        <v>10</v>
      </c>
      <c r="F37" s="268">
        <v>21</v>
      </c>
      <c r="G37" s="268">
        <v>38.652955429999956</v>
      </c>
      <c r="H37" s="268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68">
        <v>13.355012280000031</v>
      </c>
      <c r="N37" s="268">
        <v>29.181651790000096</v>
      </c>
      <c r="O37" s="268">
        <v>38.582782729999792</v>
      </c>
      <c r="P37" s="268">
        <v>56.546173520000004</v>
      </c>
    </row>
    <row r="38" spans="2:16" x14ac:dyDescent="0.25">
      <c r="B38" s="239"/>
      <c r="C38" s="259"/>
      <c r="D38" s="267"/>
      <c r="E38" s="268"/>
      <c r="F38" s="268"/>
      <c r="G38" s="268"/>
      <c r="H38" s="268"/>
      <c r="I38" s="266"/>
      <c r="J38" s="266"/>
      <c r="K38" s="266"/>
      <c r="L38" s="266"/>
      <c r="M38" s="266"/>
      <c r="N38" s="266"/>
      <c r="O38" s="266"/>
      <c r="P38" s="266"/>
    </row>
    <row r="39" spans="2:16" x14ac:dyDescent="0.25">
      <c r="B39" s="7"/>
      <c r="C39" s="259" t="s">
        <v>268</v>
      </c>
      <c r="D39" s="267">
        <v>0</v>
      </c>
      <c r="E39" s="268">
        <v>9.6300000000000008</v>
      </c>
      <c r="F39" s="268">
        <v>20.82</v>
      </c>
      <c r="G39" s="268">
        <v>38.652955429999956</v>
      </c>
      <c r="H39" s="268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</row>
    <row r="40" spans="2:16" x14ac:dyDescent="0.25">
      <c r="D40" s="284"/>
    </row>
    <row r="41" spans="2:16" x14ac:dyDescent="0.25">
      <c r="C41" s="1" t="s">
        <v>299</v>
      </c>
    </row>
  </sheetData>
  <mergeCells count="3">
    <mergeCell ref="B1:P1"/>
    <mergeCell ref="B2:P2"/>
    <mergeCell ref="B3:P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2020-05-20T15:22:30Z</dcterms:modified>
</cp:coreProperties>
</file>