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Seguros EERR" sheetId="29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<sst xmlns="http://schemas.openxmlformats.org/spreadsheetml/2006/main" count="626" uniqueCount="366">
  <si>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</si>
  <si>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</si>
  <si>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</si>
  <si>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</si>
  <si>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</si>
  <si>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</si>
  <si>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</si>
  <si>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</si>
  <si>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</si>
  <si>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</si>
  <si>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</si>
  <si>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</si>
  <si>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</si>
  <si>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</si>
  <si>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</si>
  <si>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</si>
  <si>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</si>
  <si>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</si>
  <si>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</si>
  <si>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</si>
  <si>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</si>
  <si>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</si>
  <si>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</si>
  <si>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</si>
  <si>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</si>
  <si>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</si>
  <si>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</si>
  <si>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</si>
  <si>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</si>
  <si>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</si>
  <si>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</si>
  <si>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</si>
  <si>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</si>
  <si>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</si>
  <si>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</si>
  <si>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</si>
  <si>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</si>
  <si>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</si>
  <si>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</si>
  <si>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</si>
  <si>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</si>
  <si>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</si>
  <si>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</si>
  <si>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</si>
  <si>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</si>
  <si>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</si>
  <si>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</si>
  <si>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</si>
  <si>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</si>
  <si>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</si>
  <si>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</si>
  <si>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</si>
  <si>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</si>
  <si>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</si>
  <si>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</si>
  <si>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</si>
  <si>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</si>
  <si>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</si>
  <si>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</si>
  <si>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</si>
  <si>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</si>
  <si>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</si>
  <si>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</si>
  <si>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</si>
  <si>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</si>
  <si>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</si>
  <si>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</si>
  <si>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</si>
  <si>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</si>
  <si>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</si>
  <si>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</si>
  <si>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</si>
  <si>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</si>
  <si>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</si>
  <si>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</si>
  <si>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</si>
  <si>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</si>
  <si>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</si>
  <si>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</si>
  <si>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</si>
  <si>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</si>
  <si>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</si>
  <si>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</si>
  <si>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</si>
  <si>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</si>
  <si>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</si>
  <si>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</si>
  <si>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</si>
  <si>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</si>
  <si>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</si>
  <si>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</si>
  <si>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</si>
  <si>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</si>
  <si>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</si>
  <si>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</si>
  <si>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</si>
  <si>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</si>
  <si>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</si>
  <si>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</si>
  <si>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</si>
  <si>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</si>
  <si>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</si>
  <si>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</si>
  <si>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</si>
  <si>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</si>
  <si>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</si>
  <si>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</si>
  <si>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</si>
  <si>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</si>
  <si>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</si>
  <si>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</si>
  <si>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</si>
  <si>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</si>
  <si>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</si>
  <si>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</si>
  <si>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</si>
  <si>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</si>
  <si>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</si>
  <si>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</si>
  <si>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</si>
  <si>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</si>
  <si>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</si>
  <si>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</si>
  <si>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</si>
  <si>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</si>
  <si>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</si>
  <si>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</si>
  <si>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</si>
  <si>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</si>
  <si>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</si>
  <si>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</si>
  <si>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</si>
  <si>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</si>
  <si>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</si>
  <si>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</si>
  <si>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</si>
  <si>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</si>
  <si>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</si>
  <si>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</si>
  <si>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</si>
  <si>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</si>
  <si>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</si>
  <si>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</si>
  <si>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</si>
  <si>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</si>
  <si>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</si>
  <si>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</si>
  <si>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</si>
  <si>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</si>
  <si>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</si>
  <si>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</si>
  <si>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</si>
  <si>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</si>
  <si>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</si>
  <si>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</si>
  <si>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</si>
  <si>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</si>
  <si>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</si>
  <si>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</si>
  <si>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</si>
  <si>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</si>
  <si>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</si>
  <si>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</si>
  <si>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</si>
  <si>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</si>
  <si>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</si>
  <si>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</si>
  <si>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</si>
  <si>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</si>
  <si>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</si>
  <si>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</si>
  <si>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</si>
  <si>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</si>
  <si>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</si>
  <si>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</si>
  <si>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</si>
  <si>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</si>
  <si>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</si>
  <si>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</si>
  <si>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</si>
  <si>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</si>
  <si>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</si>
  <si>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</si>
  <si>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</si>
  <si>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</si>
  <si>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</si>
  <si>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</si>
  <si>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</si>
  <si>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</si>
  <si>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</si>
  <si>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</si>
  <si>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</si>
  <si>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</si>
  <si>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</si>
  <si>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</si>
  <si>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</si>
  <si>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</si>
  <si>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</si>
  <si>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</si>
  <si>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</si>
  <si>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</si>
  <si>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</si>
  <si>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</si>
  <si>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</si>
  <si>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</si>
  <si>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</si>
  <si>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</si>
  <si>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</si>
  <si>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</si>
  <si>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</si>
  <si>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</si>
  <si>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</si>
  <si>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</si>
  <si>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</si>
  <si>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</si>
  <si>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</si>
  <si>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</si>
  <si>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</si>
  <si>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</si>
  <si>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</si>
  <si>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</si>
  <si>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</si>
  <si>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</si>
  <si>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</si>
  <si>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</si>
  <si>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</si>
  <si>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</si>
  <si>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</si>
  <si>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</si>
  <si>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</si>
  <si>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</si>
  <si>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</si>
  <si>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</si>
  <si>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</si>
  <si>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</si>
  <si>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</si>
  <si>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</si>
  <si>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</si>
  <si>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</si>
  <si>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</si>
  <si>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</si>
  <si>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</si>
  <si>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</si>
  <si>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</si>
  <si>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</si>
  <si>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</si>
  <si>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</si>
  <si>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</si>
  <si>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</si>
  <si>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</si>
  <si>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</si>
  <si>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</si>
  <si>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</si>
  <si>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</si>
  <si>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</si>
  <si>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</si>
  <si>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</si>
  <si>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</si>
  <si>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</si>
  <si>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</si>
  <si>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</si>
  <si>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</si>
  <si>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</si>
  <si>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</si>
  <si>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</si>
  <si>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</si>
  <si>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</si>
  <si>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</si>
  <si>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</si>
  <si>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</si>
  <si>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</si>
  <si>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</si>
  <si>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</si>
  <si>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</si>
  <si>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</si>
  <si>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</si>
  <si>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</si>
  <si>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</si>
  <si>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</si>
  <si>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</si>
  <si>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</si>
  <si>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</si>
  <si>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</si>
  <si>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</si>
  <si>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</si>
  <si>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</si>
  <si>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</si>
  <si>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</si>
  <si>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</si>
  <si>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</si>
  <si>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</si>
  <si>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</si>
  <si>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</si>
  <si>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</si>
  <si>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</si>
  <si>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</si>
  <si>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</si>
  <si>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</si>
  <si>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</si>
  <si>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</si>
  <si>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</si>
  <si>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</si>
  <si>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</si>
  <si>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</si>
  <si>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</si>
  <si>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</si>
  <si>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</si>
  <si>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</si>
  <si>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</si>
  <si>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</si>
  <si>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</si>
  <si>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</si>
  <si>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</si>
  <si>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</si>
  <si>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</si>
  <si>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</si>
  <si>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</si>
  <si>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</si>
  <si>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</si>
  <si>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</si>
  <si>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</si>
  <si>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</si>
  <si>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</si>
  <si>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</si>
  <si>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</si>
  <si>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</si>
  <si>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</si>
  <si>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</si>
  <si>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</si>
  <si>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</si>
  <si>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</si>
  <si>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</si>
  <si>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</si>
  <si>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</si>
  <si>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</si>
  <si>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</si>
  <si>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</si>
  <si>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</si>
  <si>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</si>
  <si>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</si>
  <si>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</si>
  <si>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</si>
  <si>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</si>
  <si>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</si>
  <si>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</si>
  <si>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</si>
  <si>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</si>
  <si>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</si>
  <si>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</si>
  <si>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</si>
  <si>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</si>
  <si>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</si>
  <si>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</si>
  <si>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</si>
  <si>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</si>
  <si>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</si>
  <si>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</si>
  <si>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</si>
  <si>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</si>
  <si>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</si>
  <si>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</si>
  <si>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</si>
  <si>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</si>
  <si>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</si>
  <si>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</si>
  <si>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Septiembre 2020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</si>
</sst>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2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2" t="s">
        <v>153</v>
      </c>
      <c r="B2" s="78"/>
      <c r="C2" s="79"/>
      <c r="D2" s="80"/>
    </row>
    <row r="3" spans="1:5" s="81" customFormat="1" ht="66.599999999999994" customHeight="1" thickBot="1" x14ac:dyDescent="0.3">
      <c r="A3" s="343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5" t="s">
        <v>273</v>
      </c>
      <c r="D2" s="345"/>
    </row>
    <row r="3" spans="2:31" s="229" customFormat="1" ht="10.15" customHeight="1" x14ac:dyDescent="0.2"/>
    <row r="4" spans="2:31" s="229" customFormat="1" ht="24" customHeight="1" x14ac:dyDescent="0.2">
      <c r="B4" s="344"/>
      <c r="C4" s="344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6" t="s">
        <v>132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</row>
    <row r="2" spans="2:28" ht="18.75" x14ac:dyDescent="0.25">
      <c r="B2" s="346" t="s">
        <v>294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</row>
    <row r="3" spans="2:28" ht="18.75" x14ac:dyDescent="0.25">
      <c r="B3" s="346" t="s">
        <v>295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</row>
    <row r="4" spans="2:28" ht="18.75" x14ac:dyDescent="0.25">
      <c r="B4" s="346" t="s">
        <v>359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5" spans="2:28" ht="18.75" x14ac:dyDescent="0.25">
      <c r="B5" s="341"/>
      <c r="C5" s="341"/>
      <c r="D5" s="341"/>
      <c r="E5" s="341"/>
      <c r="F5" s="341"/>
      <c r="G5" s="341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41"/>
      <c r="Y5" s="341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3" t="s">
        <v>280</v>
      </c>
      <c r="Y6" s="319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7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7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7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7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39">
        <v>5996.5007637709996</v>
      </c>
      <c r="Q13" s="339">
        <v>6092.5682623029998</v>
      </c>
      <c r="R13" s="339">
        <v>6364.8945656246797</v>
      </c>
      <c r="S13" s="339">
        <v>6952.1623142897597</v>
      </c>
      <c r="T13" s="339">
        <v>7086.7928595673902</v>
      </c>
      <c r="U13" s="339">
        <v>6913.8473846329998</v>
      </c>
      <c r="V13" s="339"/>
      <c r="W13" s="339"/>
      <c r="X13" s="289">
        <f>+U13-Q13</f>
        <v>821.27912233000006</v>
      </c>
      <c r="Y13" s="317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7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7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7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8"/>
      <c r="Z22" s="267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8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7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7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7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7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39">
        <v>6787.5274194599997</v>
      </c>
      <c r="Q29" s="339">
        <v>6358.1153717899997</v>
      </c>
      <c r="R29" s="339">
        <v>5550.9858648249992</v>
      </c>
      <c r="S29" s="339">
        <v>5354.9643186920002</v>
      </c>
      <c r="T29" s="339">
        <v>5542.3731211069999</v>
      </c>
      <c r="U29" s="339">
        <v>5703.846116836</v>
      </c>
      <c r="V29" s="339"/>
      <c r="W29" s="339"/>
      <c r="X29" s="289">
        <f>+U29-Q29</f>
        <v>-654.26925495399973</v>
      </c>
      <c r="Y29" s="317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7"/>
    </row>
    <row r="32" spans="2:27" s="293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0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1">
        <f>+U34/Q34-1</f>
        <v>3.1685378504366035E-2</v>
      </c>
      <c r="Z34" s="267"/>
      <c r="AA34" s="290"/>
    </row>
    <row r="35" spans="2:27" x14ac:dyDescent="0.2">
      <c r="B35" s="309" t="s">
        <v>310</v>
      </c>
      <c r="C35" s="288">
        <v>16518</v>
      </c>
      <c r="D35" s="307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7">
        <f>+X35/Q35-1</f>
        <v>-0.81986705632915013</v>
      </c>
      <c r="Z35" s="267"/>
      <c r="AA35" s="290"/>
    </row>
    <row r="36" spans="2:27" x14ac:dyDescent="0.2">
      <c r="B36" s="309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7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0"/>
      <c r="K39" s="310"/>
      <c r="L39" s="31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0"/>
      <c r="H40" s="310"/>
      <c r="I40" s="310"/>
      <c r="J40" s="310"/>
      <c r="K40" s="310"/>
      <c r="L40" s="31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47" t="s">
        <v>283</v>
      </c>
      <c r="C43" s="349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8"/>
      <c r="C44" s="350"/>
      <c r="F44" s="324"/>
      <c r="G44" s="324"/>
      <c r="H44" s="324"/>
      <c r="I44" s="324"/>
      <c r="J44" s="324"/>
      <c r="K44" s="324"/>
      <c r="L44" s="324"/>
    </row>
    <row r="45" spans="2:27" x14ac:dyDescent="0.25">
      <c r="B45" s="269"/>
      <c r="C45" s="270"/>
    </row>
    <row r="46" spans="2:27" x14ac:dyDescent="0.25">
      <c r="B46" s="273" t="s">
        <v>286</v>
      </c>
      <c r="C46" s="274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3" t="s">
        <v>287</v>
      </c>
      <c r="C47" s="274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3" t="s">
        <v>292</v>
      </c>
      <c r="C49" s="274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8" t="s">
        <v>293</v>
      </c>
      <c r="C50" s="279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7" t="e">
        <f>((#REF!/(6/12))/(('Banco BS no usar'!M14+I14)/2))</f>
        <v>#REF!</v>
      </c>
      <c r="N52" s="327" t="e">
        <f>((#REF!/(9/12))/(('Banco BS no usar'!N14+J14)/2))</f>
        <v>#REF!</v>
      </c>
      <c r="O52" s="327" t="e">
        <f>((#REF!/(12/12))/(('Banco BS no usar'!O14+K14)/2))</f>
        <v>#REF!</v>
      </c>
      <c r="P52" s="327" t="e">
        <f>((#REF!/(3/12))/(('Banco BS no usar'!P14+L14)/2))</f>
        <v>#REF!</v>
      </c>
      <c r="Q52" s="340" t="e">
        <f>((#REF!/(6/12))/(('Banco BS no usar'!Q14+M14)/2))</f>
        <v>#REF!</v>
      </c>
      <c r="R52" s="327" t="e">
        <f>((#REF!/(9/12))/(('Banco BS no usar'!R14+N14)/2))</f>
        <v>#REF!</v>
      </c>
      <c r="S52" s="327" t="e">
        <f>((#REF!/(12/12))/(('Banco BS no usar'!S14+O14)/2))</f>
        <v>#REF!</v>
      </c>
      <c r="T52" s="327" t="e">
        <f>((#REF!/(3/12))/(('Banco BS no usar'!T14+P14)/2))</f>
        <v>#REF!</v>
      </c>
      <c r="U52" s="327" t="e">
        <f>((#REF!/(6/12))/(('Banco BS no usar'!U14+Q14)/2))</f>
        <v>#REF!</v>
      </c>
      <c r="V52" s="327"/>
      <c r="W52" s="327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7" t="e">
        <f>((#REF!/(6/12))/(('Banco BS no usar'!M30+I30)/2))</f>
        <v>#REF!</v>
      </c>
      <c r="N53" s="327" t="e">
        <f>((#REF!/(9/12))/(('Banco BS no usar'!N30+J30)/2))</f>
        <v>#REF!</v>
      </c>
      <c r="O53" s="327" t="e">
        <f>((#REF!/(12/12))/(('Banco BS no usar'!O30+K30)/2))</f>
        <v>#REF!</v>
      </c>
      <c r="P53" s="327" t="e">
        <f>((#REF!/(3/12))/(('Banco BS no usar'!P30+L30)/2))</f>
        <v>#REF!</v>
      </c>
      <c r="Q53" s="340" t="e">
        <f>((#REF!/(6/12))/(('Banco BS no usar'!Q30+M30)/2))</f>
        <v>#REF!</v>
      </c>
      <c r="R53" s="340" t="e">
        <f>((#REF!/(9/12))/(('Banco BS no usar'!R30+N30)/2))</f>
        <v>#REF!</v>
      </c>
      <c r="S53" s="340" t="e">
        <f>((#REF!/(12/12))/(('Banco BS no usar'!S30+O30)/2))</f>
        <v>#REF!</v>
      </c>
      <c r="T53" s="340" t="e">
        <f>((#REF!/(3/12))/(('Banco BS no usar'!T30+P30)/2))</f>
        <v>#REF!</v>
      </c>
      <c r="U53" s="340" t="e">
        <f>((#REF!/(6/12))/(('Banco BS no usar'!U30+Q30)/2))</f>
        <v>#REF!</v>
      </c>
      <c r="V53" s="340"/>
      <c r="W53" s="340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346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0.1461427161367552</v>
      </c>
      <c r="C8" s="331">
        <v>0.33</v>
      </c>
      <c r="D8" s="336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6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s="272" customFormat="1" x14ac:dyDescent="0.25">
      <c r="A11" s="269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7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7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s="272" customFormat="1" x14ac:dyDescent="0.25">
      <c r="A15" s="269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6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343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0.14427146474816746</v>
      </c>
      <c r="C8" s="331">
        <v>0.31</v>
      </c>
      <c r="D8" s="336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6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s="272" customFormat="1" x14ac:dyDescent="0.25">
      <c r="A11" s="269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7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7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s="272" customFormat="1" x14ac:dyDescent="0.25">
      <c r="A15" s="269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6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340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s="272" customFormat="1" x14ac:dyDescent="0.25">
      <c r="A11" s="269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s="272" customFormat="1" x14ac:dyDescent="0.25">
      <c r="A15" s="269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1"/>
  <sheetViews>
    <sheetView showGridLines="0" tabSelected="1" view="pageBreakPreview" topLeftCell="C1" zoomScaleNormal="90" zoomScaleSheetLayoutView="100" workbookViewId="0">
      <selection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8" width="0" style="1" hidden="1" customWidth="1"/>
    <col min="19" max="19" width="11.42578125" style="1"/>
    <col min="20" max="20" width="11.42578125" style="1" customWidth="1"/>
    <col min="21" max="16384" width="11.42578125" style="1"/>
  </cols>
  <sheetData>
    <row r="1" spans="2:23" ht="18.75" x14ac:dyDescent="0.25">
      <c r="B1" s="357" t="s">
        <v>132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2:23" ht="21" customHeight="1" x14ac:dyDescent="0.25">
      <c r="B2" s="356" t="s">
        <v>279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</row>
    <row r="3" spans="2:23" x14ac:dyDescent="0.25">
      <c r="B3" s="355" t="s">
        <v>365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</row>
    <row r="4" spans="2:23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</row>
    <row r="5" spans="2:23" x14ac:dyDescent="0.25">
      <c r="B5" s="3"/>
      <c r="C5" s="259"/>
      <c r="D5" s="262"/>
      <c r="E5" s="305"/>
      <c r="F5" s="305"/>
      <c r="G5" s="305"/>
      <c r="H5" s="305"/>
      <c r="I5" s="262"/>
      <c r="J5" s="262"/>
      <c r="K5" s="262"/>
      <c r="L5" s="262"/>
      <c r="M5" s="262"/>
      <c r="N5" s="262"/>
      <c r="O5" s="262"/>
      <c r="P5" s="262"/>
      <c r="Q5" s="311"/>
      <c r="R5" s="311"/>
      <c r="S5" s="311"/>
    </row>
    <row r="6" spans="2:23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</row>
    <row r="7" spans="2:23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</row>
    <row r="8" spans="2:23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</row>
    <row r="9" spans="2:23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</row>
    <row r="10" spans="2:23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</row>
    <row r="11" spans="2:23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</row>
    <row r="12" spans="2:23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</row>
    <row r="13" spans="2:23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</row>
    <row r="14" spans="2:23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</row>
    <row r="15" spans="2:23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</row>
    <row r="16" spans="2:23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</row>
    <row r="17" spans="2:23" x14ac:dyDescent="0.25">
      <c r="B17" s="5"/>
      <c r="C17" s="265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</row>
    <row r="18" spans="2:23" x14ac:dyDescent="0.25">
      <c r="B18" s="5"/>
      <c r="C18" s="259" t="s">
        <v>13</v>
      </c>
      <c r="D18" s="268">
        <v>0</v>
      </c>
      <c r="E18" s="268">
        <v>0</v>
      </c>
      <c r="F18" s="268">
        <v>0</v>
      </c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5"/>
      <c r="C19" s="263" t="s">
        <v>14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5"/>
      <c r="C20" s="263" t="s">
        <v>15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5"/>
      <c r="C21" s="259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5"/>
      <c r="C22" s="259" t="s">
        <v>16</v>
      </c>
      <c r="D22" s="268">
        <v>880.85580474000005</v>
      </c>
      <c r="E22" s="268">
        <v>232.73900000000003</v>
      </c>
      <c r="F22" s="268">
        <v>476.51900000000001</v>
      </c>
      <c r="G22" s="268">
        <v>713.08302556000001</v>
      </c>
      <c r="H22" s="268">
        <v>959.22824409000032</v>
      </c>
      <c r="I22" s="268">
        <v>251.64665310000001</v>
      </c>
      <c r="J22" s="268">
        <v>475.06090122000001</v>
      </c>
      <c r="K22" s="268">
        <v>729.07622772999991</v>
      </c>
      <c r="L22" s="268">
        <v>987.35638562999998</v>
      </c>
      <c r="M22" s="268">
        <v>256.97932395999999</v>
      </c>
      <c r="N22" s="268">
        <v>510.04013929999991</v>
      </c>
      <c r="O22" s="268">
        <v>761.94358020000004</v>
      </c>
      <c r="P22" s="268">
        <v>1028.4585528100004</v>
      </c>
      <c r="Q22" s="268">
        <v>261.91255456000005</v>
      </c>
      <c r="R22" s="268">
        <v>502.64336797999988</v>
      </c>
      <c r="S22" s="268">
        <v>755.01590251999971</v>
      </c>
      <c r="T22" s="268">
        <v>1015.5051309099997</v>
      </c>
      <c r="U22" s="268">
        <v>266.05466001000002</v>
      </c>
      <c r="V22" s="268">
        <v>536.52004695000005</v>
      </c>
      <c r="W22" s="268">
        <v>802.87523840000028</v>
      </c>
    </row>
    <row r="23" spans="2:23" x14ac:dyDescent="0.25">
      <c r="B23" s="5"/>
      <c r="C23" s="259" t="s">
        <v>17</v>
      </c>
      <c r="D23" s="268">
        <v>0</v>
      </c>
      <c r="E23" s="268">
        <v>0</v>
      </c>
      <c r="F23" s="268">
        <v>0</v>
      </c>
      <c r="G23" s="268">
        <v>0</v>
      </c>
      <c r="H23" s="268">
        <v>0</v>
      </c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</row>
    <row r="24" spans="2:23" x14ac:dyDescent="0.25">
      <c r="B24" s="5"/>
      <c r="C24" s="259" t="s">
        <v>18</v>
      </c>
      <c r="D24" s="268">
        <v>880.85580474000005</v>
      </c>
      <c r="E24" s="268">
        <v>232.73900000000003</v>
      </c>
      <c r="F24" s="268">
        <v>476.51900000000001</v>
      </c>
      <c r="G24" s="268">
        <v>713.08302556000001</v>
      </c>
      <c r="H24" s="268">
        <v>959.22824409000032</v>
      </c>
      <c r="I24" s="268">
        <v>251.64665310000001</v>
      </c>
      <c r="J24" s="268">
        <v>475.06090122000001</v>
      </c>
      <c r="K24" s="268">
        <v>729.07622772999991</v>
      </c>
      <c r="L24" s="268">
        <v>987.35638562999998</v>
      </c>
      <c r="M24" s="268">
        <v>256.97932395999999</v>
      </c>
      <c r="N24" s="268">
        <v>510.04013929999991</v>
      </c>
      <c r="O24" s="268">
        <v>761.94358020000004</v>
      </c>
      <c r="P24" s="268">
        <v>1028.4585528100004</v>
      </c>
      <c r="Q24" s="268">
        <v>261.91255456000005</v>
      </c>
      <c r="R24" s="268">
        <v>502.64336797999988</v>
      </c>
      <c r="S24" s="268">
        <v>755.01590251999971</v>
      </c>
      <c r="T24" s="268">
        <v>1015.5051309099997</v>
      </c>
      <c r="U24" s="268">
        <v>266.05466001000002</v>
      </c>
      <c r="V24" s="268">
        <v>536.52004695000005</v>
      </c>
      <c r="W24" s="268">
        <v>802.87523840000028</v>
      </c>
    </row>
    <row r="25" spans="2:23" x14ac:dyDescent="0.25">
      <c r="B25" s="5"/>
      <c r="C25" s="259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</row>
    <row r="26" spans="2:23" x14ac:dyDescent="0.25">
      <c r="B26" s="5"/>
      <c r="C26" s="259" t="s">
        <v>20</v>
      </c>
      <c r="D26" s="268">
        <v>816.64499999999998</v>
      </c>
      <c r="E26" s="268">
        <v>209.02600000000001</v>
      </c>
      <c r="F26" s="268">
        <v>426.47300000000001</v>
      </c>
      <c r="G26" s="268">
        <v>644.4945861599997</v>
      </c>
      <c r="H26" s="268">
        <v>875.41275759000007</v>
      </c>
      <c r="I26" s="268">
        <v>231.37296458</v>
      </c>
      <c r="J26" s="268">
        <v>432.10947763000007</v>
      </c>
      <c r="K26" s="268">
        <v>661.99703172</v>
      </c>
      <c r="L26" s="268">
        <v>887.68777921999981</v>
      </c>
      <c r="M26" s="268">
        <v>228.66894962000006</v>
      </c>
      <c r="N26" s="268">
        <v>462.20983424000002</v>
      </c>
      <c r="O26" s="268">
        <v>696.15576558999999</v>
      </c>
      <c r="P26" s="268">
        <v>926.36605194999993</v>
      </c>
      <c r="Q26" s="268">
        <v>232.19436704000003</v>
      </c>
      <c r="R26" s="268">
        <v>427.93117966000005</v>
      </c>
      <c r="S26" s="268">
        <v>657.50433960999999</v>
      </c>
      <c r="T26" s="268">
        <v>905.36370051999995</v>
      </c>
      <c r="U26" s="268">
        <v>251.65462449000006</v>
      </c>
      <c r="V26" s="268">
        <v>513.32821516999991</v>
      </c>
      <c r="W26" s="268">
        <v>777.09294686999988</v>
      </c>
    </row>
    <row r="27" spans="2:23" x14ac:dyDescent="0.25">
      <c r="B27" s="5"/>
      <c r="C27" s="259" t="s">
        <v>325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  <c r="V27" s="266">
        <v>0</v>
      </c>
      <c r="W27" s="266">
        <v>0</v>
      </c>
    </row>
    <row r="28" spans="2:23" x14ac:dyDescent="0.25">
      <c r="B28" s="5"/>
      <c r="C28" s="259" t="s">
        <v>158</v>
      </c>
      <c r="D28" s="268">
        <v>110.5</v>
      </c>
      <c r="E28" s="268">
        <v>28.544</v>
      </c>
      <c r="F28" s="268">
        <v>55.290999999999997</v>
      </c>
      <c r="G28" s="268">
        <v>88.420417400000005</v>
      </c>
      <c r="H28" s="268">
        <v>119.15970072</v>
      </c>
      <c r="I28" s="268">
        <v>33.613495169999993</v>
      </c>
      <c r="J28" s="268">
        <v>47.208521600000005</v>
      </c>
      <c r="K28" s="268">
        <v>80.689833839999991</v>
      </c>
      <c r="L28" s="268">
        <v>112.47223447000003</v>
      </c>
      <c r="M28" s="268">
        <v>34.28265781999999</v>
      </c>
      <c r="N28" s="268">
        <v>59.529829970000002</v>
      </c>
      <c r="O28" s="268">
        <v>90.904766039999998</v>
      </c>
      <c r="P28" s="268">
        <v>132.65681376000001</v>
      </c>
      <c r="Q28" s="268">
        <v>29.980813620000006</v>
      </c>
      <c r="R28" s="268">
        <v>57.681499980000005</v>
      </c>
      <c r="S28" s="268">
        <v>93.790100030000005</v>
      </c>
      <c r="T28" s="268">
        <v>132.90817358000001</v>
      </c>
      <c r="U28" s="268">
        <v>29.881585180000005</v>
      </c>
      <c r="V28" s="268">
        <v>55.938141799999997</v>
      </c>
      <c r="W28" s="268">
        <v>88.935840120000037</v>
      </c>
    </row>
    <row r="29" spans="2:23" x14ac:dyDescent="0.25">
      <c r="B29" s="5"/>
      <c r="C29" s="259" t="s">
        <v>157</v>
      </c>
      <c r="D29" s="268">
        <v>432.38</v>
      </c>
      <c r="E29" s="268">
        <v>115.818</v>
      </c>
      <c r="F29" s="268">
        <v>239.971</v>
      </c>
      <c r="G29" s="268">
        <v>363.10221321999978</v>
      </c>
      <c r="H29" s="268">
        <v>490.64860268000001</v>
      </c>
      <c r="I29" s="268">
        <v>128.52492418</v>
      </c>
      <c r="J29" s="268">
        <v>244.82657885</v>
      </c>
      <c r="K29" s="268">
        <v>368.15863765000012</v>
      </c>
      <c r="L29" s="268">
        <v>490.81860899999981</v>
      </c>
      <c r="M29" s="268">
        <v>124.72265490000005</v>
      </c>
      <c r="N29" s="268">
        <v>255.84692821000002</v>
      </c>
      <c r="O29" s="268">
        <v>389.17656559</v>
      </c>
      <c r="P29" s="268">
        <v>506.03733249999999</v>
      </c>
      <c r="Q29" s="268">
        <v>127.32893017000001</v>
      </c>
      <c r="R29" s="268">
        <v>223.29709936000003</v>
      </c>
      <c r="S29" s="268">
        <v>350.48043002000003</v>
      </c>
      <c r="T29" s="268">
        <v>483.28321456999998</v>
      </c>
      <c r="U29" s="268">
        <v>153.12537397000003</v>
      </c>
      <c r="V29" s="268">
        <v>315.80868229999993</v>
      </c>
      <c r="W29" s="268">
        <v>468.34095247999988</v>
      </c>
    </row>
    <row r="30" spans="2:23" x14ac:dyDescent="0.25">
      <c r="B30" s="5"/>
      <c r="C30" s="259" t="s">
        <v>317</v>
      </c>
      <c r="D30" s="268">
        <v>196.07</v>
      </c>
      <c r="E30" s="268">
        <v>48.095999999999997</v>
      </c>
      <c r="F30" s="268">
        <v>97.936999999999998</v>
      </c>
      <c r="G30" s="268">
        <v>144.93549346999998</v>
      </c>
      <c r="H30" s="268">
        <v>202.06967949</v>
      </c>
      <c r="I30" s="268">
        <v>51.664644300000006</v>
      </c>
      <c r="J30" s="268">
        <v>100.98633351000002</v>
      </c>
      <c r="K30" s="268">
        <v>155.86058176</v>
      </c>
      <c r="L30" s="268">
        <v>208.71881883000003</v>
      </c>
      <c r="M30" s="268">
        <v>53.132228420000011</v>
      </c>
      <c r="N30" s="268">
        <v>112.33969683000001</v>
      </c>
      <c r="O30" s="268">
        <v>162.38663349999999</v>
      </c>
      <c r="P30" s="268">
        <v>213.21660370000001</v>
      </c>
      <c r="Q30" s="268">
        <v>54.053059649999994</v>
      </c>
      <c r="R30" s="268">
        <v>107.70532409</v>
      </c>
      <c r="S30" s="268">
        <v>154.25459844999997</v>
      </c>
      <c r="T30" s="268">
        <v>210.77839922000004</v>
      </c>
      <c r="U30" s="268">
        <v>49.842054680000004</v>
      </c>
      <c r="V30" s="268">
        <v>103.53282866000002</v>
      </c>
      <c r="W30" s="268">
        <v>158.09016463000003</v>
      </c>
    </row>
    <row r="31" spans="2:23" x14ac:dyDescent="0.25">
      <c r="B31" s="5"/>
      <c r="C31" s="259" t="s">
        <v>318</v>
      </c>
      <c r="D31" s="268">
        <v>77.650000000000006</v>
      </c>
      <c r="E31" s="268">
        <v>16.567</v>
      </c>
      <c r="F31" s="268">
        <v>33.273000000000003</v>
      </c>
      <c r="G31" s="268">
        <v>48.036462069999999</v>
      </c>
      <c r="H31" s="268">
        <v>63.534774699999993</v>
      </c>
      <c r="I31" s="268">
        <v>17.569900929999999</v>
      </c>
      <c r="J31" s="268">
        <v>39.088043670000005</v>
      </c>
      <c r="K31" s="268">
        <v>57.287978469999999</v>
      </c>
      <c r="L31" s="268">
        <v>75.678116920000008</v>
      </c>
      <c r="M31" s="268">
        <v>16.53140848</v>
      </c>
      <c r="N31" s="268">
        <v>34.493379229999995</v>
      </c>
      <c r="O31" s="268">
        <v>53.687800459999984</v>
      </c>
      <c r="P31" s="268">
        <v>74.455301989999995</v>
      </c>
      <c r="Q31" s="268">
        <v>20.831563600000003</v>
      </c>
      <c r="R31" s="268">
        <v>39.247256229999998</v>
      </c>
      <c r="S31" s="268">
        <v>58.979211109999994</v>
      </c>
      <c r="T31" s="268">
        <v>78.393913149999989</v>
      </c>
      <c r="U31" s="268">
        <v>18.805610659999999</v>
      </c>
      <c r="V31" s="268">
        <v>38.048562410000002</v>
      </c>
      <c r="W31" s="268">
        <v>61.725989640000002</v>
      </c>
    </row>
    <row r="32" spans="2:23" x14ac:dyDescent="0.25">
      <c r="B32" s="5"/>
      <c r="C32" s="259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25">
      <c r="B33" s="5"/>
      <c r="C33" s="259" t="s">
        <v>324</v>
      </c>
      <c r="D33" s="268">
        <v>64.200999999999993</v>
      </c>
      <c r="E33" s="268">
        <v>23.716999999999999</v>
      </c>
      <c r="F33" s="268">
        <v>50.045000000000002</v>
      </c>
      <c r="G33" s="268">
        <v>68.58843940000034</v>
      </c>
      <c r="H33" s="268">
        <v>83.815486500000233</v>
      </c>
      <c r="I33" s="268">
        <v>20.273688520000039</v>
      </c>
      <c r="J33" s="268">
        <v>42.951423590000033</v>
      </c>
      <c r="K33" s="335">
        <v>67.079196009999876</v>
      </c>
      <c r="L33" s="335">
        <v>99.668606410000166</v>
      </c>
      <c r="M33" s="335">
        <v>28.310374339999925</v>
      </c>
      <c r="N33" s="335">
        <v>47.830305059999887</v>
      </c>
      <c r="O33" s="335">
        <v>65.787814610000055</v>
      </c>
      <c r="P33" s="335">
        <v>102.09250086000043</v>
      </c>
      <c r="Q33" s="335">
        <v>29.718187520000015</v>
      </c>
      <c r="R33" s="335">
        <v>74.712188319999825</v>
      </c>
      <c r="S33" s="335">
        <v>97.511562909999725</v>
      </c>
      <c r="T33" s="335">
        <v>110.14143038999975</v>
      </c>
      <c r="U33" s="335">
        <v>14.40003551999996</v>
      </c>
      <c r="V33" s="335">
        <v>23.191831780000143</v>
      </c>
      <c r="W33" s="335">
        <v>25.782291530000407</v>
      </c>
    </row>
    <row r="34" spans="2:23" x14ac:dyDescent="0.25">
      <c r="B34" s="5"/>
      <c r="C34" s="259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25">
      <c r="B35" s="5"/>
      <c r="C35" s="259" t="s">
        <v>19</v>
      </c>
      <c r="D35" s="268">
        <v>77.188999999999993</v>
      </c>
      <c r="E35" s="268">
        <v>18.273</v>
      </c>
      <c r="F35" s="268">
        <v>38.402000000000001</v>
      </c>
      <c r="G35" s="268">
        <v>62.37251169000001</v>
      </c>
      <c r="H35" s="268">
        <v>100.87278327000004</v>
      </c>
      <c r="I35" s="268">
        <v>24.495665939999995</v>
      </c>
      <c r="J35" s="268">
        <v>35.978966929999991</v>
      </c>
      <c r="K35" s="268">
        <v>54.79693958</v>
      </c>
      <c r="L35" s="268">
        <v>70.421648629999993</v>
      </c>
      <c r="M35" s="268">
        <v>24.142177280000002</v>
      </c>
      <c r="N35" s="268">
        <v>49.700180160000009</v>
      </c>
      <c r="O35" s="268">
        <v>68.493389309999998</v>
      </c>
      <c r="P35" s="268">
        <v>106.90942316</v>
      </c>
      <c r="Q35" s="268">
        <v>4.3084136700000002</v>
      </c>
      <c r="R35" s="268">
        <v>34.904148749999997</v>
      </c>
      <c r="S35" s="268">
        <v>63.206932389999999</v>
      </c>
      <c r="T35" s="268">
        <v>89.941240580000013</v>
      </c>
      <c r="U35" s="268">
        <v>21.76353198</v>
      </c>
      <c r="V35" s="268">
        <v>50.938976330000003</v>
      </c>
      <c r="W35" s="268">
        <v>71.276580750000008</v>
      </c>
    </row>
    <row r="36" spans="2:23" x14ac:dyDescent="0.25">
      <c r="B36" s="5"/>
      <c r="C36" s="259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25">
      <c r="B37" s="5"/>
      <c r="C37" s="259" t="s">
        <v>21</v>
      </c>
      <c r="D37" s="268">
        <v>141.39099999999999</v>
      </c>
      <c r="E37" s="268">
        <v>41.991</v>
      </c>
      <c r="F37" s="268">
        <v>88.447999999999993</v>
      </c>
      <c r="G37" s="268">
        <v>130.96095109000035</v>
      </c>
      <c r="H37" s="268">
        <v>184.68826977000029</v>
      </c>
      <c r="I37" s="268">
        <v>44.769354460000038</v>
      </c>
      <c r="J37" s="268">
        <v>78.930390520000032</v>
      </c>
      <c r="K37" s="268">
        <v>121.87613558999988</v>
      </c>
      <c r="L37" s="268">
        <v>170.09025504000016</v>
      </c>
      <c r="M37" s="268">
        <v>52.452551619999923</v>
      </c>
      <c r="N37" s="268">
        <v>97.530485219999889</v>
      </c>
      <c r="O37" s="268">
        <v>134.28120392000005</v>
      </c>
      <c r="P37" s="268">
        <v>209.00192402000044</v>
      </c>
      <c r="Q37" s="268">
        <v>34.026601190000015</v>
      </c>
      <c r="R37" s="268">
        <v>109.61633706999982</v>
      </c>
      <c r="S37" s="268">
        <v>160.71849529999972</v>
      </c>
      <c r="T37" s="268">
        <v>200.08267096999975</v>
      </c>
      <c r="U37" s="268">
        <v>36.163567499999957</v>
      </c>
      <c r="V37" s="268">
        <v>74.130808110000146</v>
      </c>
      <c r="W37" s="268">
        <v>97.058872280000415</v>
      </c>
    </row>
    <row r="38" spans="2:23" x14ac:dyDescent="0.25">
      <c r="B38" s="239"/>
      <c r="C38" s="259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25">
      <c r="B39" s="239"/>
      <c r="C39" s="259" t="s">
        <v>268</v>
      </c>
      <c r="D39" s="268">
        <v>139.31800000000001</v>
      </c>
      <c r="E39" s="268">
        <v>40.642000000000003</v>
      </c>
      <c r="F39" s="268">
        <v>85.24</v>
      </c>
      <c r="G39" s="268">
        <v>125.70724613999998</v>
      </c>
      <c r="H39" s="268">
        <v>177.29405229</v>
      </c>
      <c r="I39" s="268">
        <v>42.66612692999999</v>
      </c>
      <c r="J39" s="268">
        <v>74.940420590000002</v>
      </c>
      <c r="K39" s="268">
        <v>116.18816104</v>
      </c>
      <c r="L39" s="268">
        <v>159.85681971</v>
      </c>
      <c r="M39" s="268">
        <v>50.829590769999996</v>
      </c>
      <c r="N39" s="268">
        <v>92.488923</v>
      </c>
      <c r="O39" s="268">
        <v>126.63042218999996</v>
      </c>
      <c r="P39" s="268">
        <v>195.97313217000001</v>
      </c>
      <c r="Q39" s="268">
        <v>31.775142580000001</v>
      </c>
      <c r="R39" s="268">
        <v>103.64336217</v>
      </c>
      <c r="S39" s="268">
        <v>153.24886277000002</v>
      </c>
      <c r="T39" s="268">
        <v>187.61024172000003</v>
      </c>
      <c r="U39" s="268">
        <v>35.375123189999996</v>
      </c>
      <c r="V39" s="268">
        <v>71.801407420000004</v>
      </c>
      <c r="W39" s="268">
        <v>93.842268350000012</v>
      </c>
    </row>
    <row r="40" spans="2:23" x14ac:dyDescent="0.25">
      <c r="B40" s="239"/>
    </row>
    <row r="41" spans="2:23" x14ac:dyDescent="0.25">
      <c r="B41" s="7"/>
      <c r="C41" s="1" t="s">
        <v>323</v>
      </c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</row>
  </sheetData>
  <mergeCells count="3">
    <mergeCell ref="B1:W1"/>
    <mergeCell ref="B2:W2"/>
    <mergeCell ref="B3:W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2022-03-30T19:19:52Z</dcterms:modified>
</cp:coreProperties>
</file>