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Banco EERR" sheetId="27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<sst xmlns="http://schemas.openxmlformats.org/spreadsheetml/2006/main" count="626" uniqueCount="363">
  <si>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</si>
  <si>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</si>
  <si>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</si>
  <si>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</si>
  <si>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</si>
  <si>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</si>
  <si>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</si>
  <si>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</si>
  <si>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</si>
  <si>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</si>
  <si>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</si>
  <si>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</si>
  <si>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</si>
  <si>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</si>
  <si>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</si>
  <si>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</si>
  <si>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</si>
  <si>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</si>
  <si>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</si>
  <si>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</si>
  <si>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</si>
  <si>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</si>
  <si>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</si>
  <si>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</si>
  <si>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</si>
  <si>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</si>
  <si>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</si>
  <si>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</si>
  <si>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</si>
  <si>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</si>
  <si>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</si>
  <si>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</si>
  <si>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</si>
  <si>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</si>
  <si>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</si>
  <si>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</si>
  <si>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</si>
  <si>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</si>
  <si>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</si>
  <si>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</si>
  <si>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</si>
  <si>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</si>
  <si>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</si>
  <si>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</si>
  <si>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</si>
  <si>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</si>
  <si>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</si>
  <si>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</si>
  <si>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</si>
  <si>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</si>
  <si>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</si>
  <si>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</si>
  <si>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</si>
  <si>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</si>
  <si>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</si>
  <si>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</si>
  <si>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</si>
  <si>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</si>
  <si>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</si>
  <si>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</si>
  <si>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</si>
  <si>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</si>
  <si>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</si>
  <si>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</si>
  <si>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</si>
  <si>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</si>
  <si>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</si>
  <si>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</si>
  <si>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</si>
  <si>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</si>
  <si>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</si>
  <si>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</si>
  <si>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</si>
  <si>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</si>
  <si>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</si>
  <si>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</si>
  <si>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</si>
  <si>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</si>
  <si>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</si>
  <si>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</si>
  <si>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</si>
  <si>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</si>
  <si>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</si>
  <si>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</si>
  <si>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</si>
  <si>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</si>
  <si>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</si>
  <si>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</si>
  <si>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</si>
  <si>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</si>
  <si>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</si>
  <si>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</si>
  <si>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</si>
  <si>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</si>
  <si>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</si>
  <si>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</si>
  <si>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</si>
  <si>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</si>
  <si>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</si>
  <si>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</si>
  <si>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</si>
  <si>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</si>
  <si>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</si>
  <si>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</si>
  <si>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</si>
  <si>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</si>
  <si>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</si>
  <si>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</si>
  <si>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</si>
  <si>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</si>
  <si>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</si>
  <si>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</si>
  <si>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</si>
  <si>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</si>
  <si>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</si>
  <si>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</si>
  <si>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</si>
  <si>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</si>
  <si>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</si>
  <si>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</si>
  <si>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</si>
  <si>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</si>
  <si>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</si>
  <si>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</si>
  <si>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</si>
  <si>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</si>
  <si>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</si>
  <si>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</si>
  <si>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</si>
  <si>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</si>
  <si>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</si>
  <si>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</si>
  <si>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</si>
  <si>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</si>
  <si>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</si>
  <si>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</si>
  <si>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</si>
  <si>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</si>
  <si>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</si>
  <si>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</si>
  <si>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</si>
  <si>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</si>
  <si>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</si>
  <si>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</si>
  <si>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</si>
  <si>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</si>
  <si>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</si>
  <si>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</si>
  <si>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</si>
  <si>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</si>
  <si>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</si>
  <si>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</si>
  <si>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</si>
  <si>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</si>
  <si>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</si>
  <si>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</si>
  <si>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</si>
  <si>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</si>
  <si>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</si>
  <si>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</si>
  <si>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</si>
  <si>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</si>
  <si>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</si>
  <si>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</si>
  <si>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</si>
  <si>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</si>
  <si>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</si>
  <si>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</si>
  <si>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</si>
  <si>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</si>
  <si>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</si>
  <si>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</si>
  <si>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</si>
  <si>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</si>
  <si>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</si>
  <si>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</si>
  <si>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</si>
  <si>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</si>
  <si>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</si>
  <si>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</si>
  <si>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</si>
  <si>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</si>
  <si>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</si>
  <si>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</si>
  <si>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</si>
  <si>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</si>
  <si>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</si>
  <si>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</si>
  <si>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</si>
  <si>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</si>
  <si>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</si>
  <si>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</si>
  <si>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</si>
  <si>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</si>
  <si>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</si>
  <si>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</si>
  <si>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</si>
  <si>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</si>
  <si>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</si>
  <si>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</si>
  <si>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</si>
  <si>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</si>
  <si>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</si>
  <si>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</si>
  <si>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</si>
  <si>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</si>
  <si>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</si>
  <si>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</si>
  <si>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</si>
  <si>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</si>
  <si>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</si>
  <si>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</si>
  <si>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</si>
  <si>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</si>
  <si>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</si>
  <si>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</si>
  <si>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</si>
  <si>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</si>
  <si>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</si>
  <si>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</si>
  <si>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</si>
  <si>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</si>
  <si>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</si>
  <si>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</si>
  <si>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</si>
  <si>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</si>
  <si>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</si>
  <si>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</si>
  <si>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</si>
  <si>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</si>
  <si>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</si>
  <si>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</si>
  <si>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</si>
  <si>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</si>
  <si>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</si>
  <si>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</si>
  <si>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</si>
  <si>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</si>
  <si>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</si>
  <si>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</si>
  <si>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</si>
  <si>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</si>
  <si>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</si>
  <si>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</si>
  <si>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</si>
  <si>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</si>
  <si>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</si>
  <si>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</si>
  <si>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</si>
  <si>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</si>
  <si>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</si>
  <si>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</si>
  <si>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</si>
  <si>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</si>
  <si>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</si>
  <si>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</si>
  <si>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</si>
  <si>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</si>
  <si>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</si>
  <si>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</si>
  <si>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</si>
  <si>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</si>
  <si>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</si>
  <si>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</si>
  <si>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</si>
  <si>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</si>
  <si>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</si>
  <si>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</si>
  <si>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</si>
  <si>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</si>
  <si>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</si>
  <si>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</si>
  <si>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</si>
  <si>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</si>
  <si>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</si>
  <si>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</si>
  <si>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</si>
  <si>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</si>
  <si>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</si>
  <si>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</si>
  <si>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</si>
  <si>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</si>
  <si>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</si>
  <si>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</si>
  <si>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</si>
  <si>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</si>
  <si>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</si>
  <si>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</si>
  <si>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</si>
  <si>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</si>
  <si>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</si>
  <si>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</si>
  <si>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</si>
  <si>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</si>
  <si>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</si>
  <si>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</si>
  <si>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</si>
  <si>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</si>
  <si>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</si>
  <si>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</si>
  <si>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</si>
  <si>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</si>
  <si>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</si>
  <si>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</si>
  <si>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</si>
  <si>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</si>
  <si>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</si>
  <si>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</si>
  <si>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</si>
  <si>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</si>
  <si>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</si>
  <si>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</si>
  <si>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</si>
  <si>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</si>
  <si>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</si>
  <si>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</si>
  <si>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</si>
  <si>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</si>
  <si>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</si>
  <si>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</si>
  <si>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</si>
  <si>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</si>
  <si>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</si>
  <si>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</si>
  <si>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</si>
  <si>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</si>
  <si>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</si>
  <si>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</si>
  <si>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</si>
  <si>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</si>
  <si>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</si>
  <si>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</si>
  <si>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</si>
  <si>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</si>
  <si>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</si>
  <si>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</si>
  <si>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</si>
  <si>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</si>
  <si>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</si>
  <si>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</si>
  <si>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</si>
  <si>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</si>
  <si>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</si>
  <si>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</si>
  <si>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</si>
  <si>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</si>
  <si>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</si>
  <si>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</si>
  <si>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</si>
  <si>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</si>
  <si>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</si>
  <si>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</si>
  <si>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</si>
  <si>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</si>
  <si>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</si>
  <si>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</si>
  <si>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</si>
  <si>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</si>
  <si>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</si>
  <si>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</si>
  <si>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</si>
  <si>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</si>
  <si>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Septiembre 2020 /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</si>
</sst>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1" t="s">
        <v>153</v>
      </c>
      <c r="B2" s="78"/>
      <c r="C2" s="79"/>
      <c r="D2" s="80"/>
    </row>
    <row r="3" spans="1:5" s="81" customFormat="1" ht="66.599999999999994" customHeight="1" thickBot="1" x14ac:dyDescent="0.3">
      <c r="A3" s="34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4" t="s">
        <v>273</v>
      </c>
      <c r="D2" s="344"/>
    </row>
    <row r="3" spans="2:31" s="229" customFormat="1" ht="10.15" customHeight="1" x14ac:dyDescent="0.2"/>
    <row r="4" spans="2:31" s="229" customFormat="1" ht="24" customHeight="1" x14ac:dyDescent="0.2">
      <c r="B4" s="343"/>
      <c r="C4" s="34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5" t="s">
        <v>132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</row>
    <row r="2" spans="2:28" ht="18.75" x14ac:dyDescent="0.25">
      <c r="B2" s="345" t="s">
        <v>294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</row>
    <row r="3" spans="2:28" ht="18.75" x14ac:dyDescent="0.25">
      <c r="B3" s="345" t="s">
        <v>295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</row>
    <row r="4" spans="2:28" ht="18.75" x14ac:dyDescent="0.25">
      <c r="B4" s="345" t="s">
        <v>356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</row>
    <row r="5" spans="2:28" ht="18.75" x14ac:dyDescent="0.25">
      <c r="B5" s="340"/>
      <c r="C5" s="340"/>
      <c r="D5" s="340"/>
      <c r="E5" s="340"/>
      <c r="F5" s="340"/>
      <c r="G5" s="340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0"/>
      <c r="Y5" s="340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357</v>
      </c>
      <c r="V6" s="261" t="s">
        <v>359</v>
      </c>
      <c r="W6" s="261" t="s">
        <v>360</v>
      </c>
      <c r="X6" s="284" t="s">
        <v>280</v>
      </c>
      <c r="Y6" s="319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.75" thickBot="1" x14ac:dyDescent="0.3">
      <c r="B32" s="276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2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2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46" t="s">
        <v>283</v>
      </c>
      <c r="C43" s="348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7"/>
      <c r="C44" s="349"/>
      <c r="F44" s="324"/>
      <c r="G44" s="324"/>
      <c r="H44" s="324"/>
      <c r="I44" s="324"/>
      <c r="J44" s="324"/>
      <c r="K44" s="324"/>
      <c r="L44" s="324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>
        <f>(('Banco EERR'!H39/(12/12))/'Banco BS no usar'!G14)</f>
        <v>1.5005602768166142E-2</v>
      </c>
      <c r="H52" s="291">
        <f>(('Banco EERR'!I39/(3/12))/'Banco BS no usar'!H14)</f>
        <v>1.7781038407312395E-2</v>
      </c>
      <c r="I52" s="291">
        <f>(('Banco EERR'!J39/(6/12))/'Banco BS no usar'!I14)</f>
        <v>1.6591425558237307E-2</v>
      </c>
      <c r="J52" s="291">
        <f>(('Banco EERR'!K39/(9/12))/'Banco BS no usar'!J14)</f>
        <v>1.5390201897037993E-2</v>
      </c>
      <c r="K52" s="291">
        <f>(('Banco EERR'!L39/(12/12))/'Banco BS no usar'!K14)</f>
        <v>1.5255332509454879E-2</v>
      </c>
      <c r="L52" s="291">
        <f>(('Banco EERR'!M39/(3/12))/'Banco BS no usar'!L14)</f>
        <v>1.6061764891449639E-2</v>
      </c>
      <c r="M52" s="327">
        <f>(('Banco EERR'!N39/(6/12))/(('Banco BS no usar'!M14+I14)/2))</f>
        <v>1.5251297959160866E-2</v>
      </c>
      <c r="N52" s="327">
        <f>(('Banco EERR'!O39/(9/12))/(('Banco BS no usar'!N14+J14)/2))</f>
        <v>1.6081926952776E-2</v>
      </c>
      <c r="O52" s="327">
        <f>(('Banco EERR'!P39/(12/12))/(('Banco BS no usar'!O14+K14)/2))</f>
        <v>1.5008097011790709E-2</v>
      </c>
      <c r="P52" s="327">
        <f>(('Banco EERR'!Q39/(3/12))/(('Banco BS no usar'!P14+L14)/2))</f>
        <v>1.4805753037724275E-2</v>
      </c>
      <c r="Q52" s="339">
        <f>(('Banco EERR'!R39/(6/12))/(('Banco BS no usar'!Q14+M14)/2))</f>
        <v>1.0796512268332017E-2</v>
      </c>
      <c r="R52" s="327">
        <f>(('Banco EERR'!S39/(9/12))/(('Banco BS no usar'!R14+N14)/2))</f>
        <v>9.7553680310436246E-3</v>
      </c>
      <c r="S52" s="327">
        <f>(('Banco EERR'!T39/(12/12))/(('Banco BS no usar'!S14+O14)/2))</f>
        <v>7.9037572405291599E-3</v>
      </c>
      <c r="T52" s="327">
        <f>(('Banco EERR'!U39/(3/12))/(('Banco BS no usar'!T14+P14)/2))</f>
        <v>9.8642741490894206E-3</v>
      </c>
      <c r="U52" s="327">
        <f>(('Banco EERR'!V39/(6/12))/(('Banco BS no usar'!U14+Q14)/2))</f>
        <v>9.4063269208039865E-3</v>
      </c>
      <c r="V52" s="327"/>
      <c r="W52" s="327"/>
    </row>
    <row r="53" spans="2:23" x14ac:dyDescent="0.25">
      <c r="B53" s="1" t="s">
        <v>290</v>
      </c>
      <c r="G53" s="291">
        <f>(('Banco EERR'!H39/(12/12))/'Banco BS no usar'!G30)</f>
        <v>0.12553290825695163</v>
      </c>
      <c r="H53" s="291">
        <f>(('Banco EERR'!I39/(3/12))/'Banco BS no usar'!H30)</f>
        <v>0.14875239387370459</v>
      </c>
      <c r="I53" s="291">
        <f>(('Banco EERR'!J39/(6/12))/'Banco BS no usar'!I30)</f>
        <v>0.13660803299397398</v>
      </c>
      <c r="J53" s="291">
        <f>(('Banco EERR'!K39/(9/12))/'Banco BS no usar'!J30)</f>
        <v>0.12606077619756584</v>
      </c>
      <c r="K53" s="291">
        <f>(('Banco EERR'!L39/(12/12))/'Banco BS no usar'!K30)</f>
        <v>0.12568453845161393</v>
      </c>
      <c r="L53" s="291">
        <f>(('Banco EERR'!M39/(3/12))/'Banco BS no usar'!L30)</f>
        <v>0.12870342636231211</v>
      </c>
      <c r="M53" s="327">
        <f>(('Banco EERR'!N39/(6/12))/(('Banco BS no usar'!M30+I30)/2))</f>
        <v>0.1223122031656748</v>
      </c>
      <c r="N53" s="327">
        <f>(('Banco EERR'!O39/(9/12))/(('Banco BS no usar'!N30+J30)/2))</f>
        <v>0.12706483784308581</v>
      </c>
      <c r="O53" s="327">
        <f>(('Banco EERR'!P39/(12/12))/(('Banco BS no usar'!O30+K30)/2))</f>
        <v>0.12072148676735836</v>
      </c>
      <c r="P53" s="327">
        <f>(('Banco EERR'!Q39/(3/12))/(('Banco BS no usar'!P30+L30)/2))</f>
        <v>0.11773325474964824</v>
      </c>
      <c r="Q53" s="339">
        <f>(('Banco EERR'!R39/(6/12))/(('Banco BS no usar'!Q30+M30)/2))</f>
        <v>8.6768778571483532E-2</v>
      </c>
      <c r="R53" s="339">
        <f>(('Banco EERR'!S39/(9/12))/(('Banco BS no usar'!R30+N30)/2))</f>
        <v>7.758350228327876E-2</v>
      </c>
      <c r="S53" s="339">
        <f>(('Banco EERR'!T39/(12/12))/(('Banco BS no usar'!S30+O30)/2))</f>
        <v>6.4038945085198778E-2</v>
      </c>
      <c r="T53" s="339">
        <f>(('Banco EERR'!U39/(3/12))/(('Banco BS no usar'!T30+P30)/2))</f>
        <v>7.9802737187249756E-2</v>
      </c>
      <c r="U53" s="339">
        <f>(('Banco EERR'!V39/(6/12))/(('Banco BS no usar'!U30+Q30)/2))</f>
        <v>7.7559310616891475E-2</v>
      </c>
      <c r="V53" s="339"/>
      <c r="W53" s="339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343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1">
        <v>0.33</v>
      </c>
      <c r="D8" s="335">
        <v>0.25280791243117962</v>
      </c>
    </row>
    <row r="9" spans="1:4" x14ac:dyDescent="0.25">
      <c r="A9" s="274" t="s">
        <v>287</v>
      </c>
      <c r="B9" s="275">
        <v>0.21071776778077889</v>
      </c>
      <c r="C9" s="331">
        <v>0.56000000000000005</v>
      </c>
      <c r="D9" s="335">
        <v>0.41346062012384538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1.6081926952776E-2</v>
      </c>
      <c r="C12" s="328">
        <v>0.05</v>
      </c>
      <c r="D12" s="336">
        <v>5.2403359258654574E-2</v>
      </c>
    </row>
    <row r="13" spans="1:4" x14ac:dyDescent="0.25">
      <c r="A13" s="274" t="s">
        <v>290</v>
      </c>
      <c r="B13" s="283">
        <v>0.12706483784308581</v>
      </c>
      <c r="C13" s="328">
        <v>0.13</v>
      </c>
      <c r="D13" s="336">
        <v>0.13486685488740824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0.13089626796314399</v>
      </c>
      <c r="C16" s="331">
        <v>0.38</v>
      </c>
      <c r="D16" s="335">
        <v>0.38855624906803687</v>
      </c>
    </row>
    <row r="17" spans="1:4" x14ac:dyDescent="0.25">
      <c r="A17" s="279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339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1">
        <v>0.31</v>
      </c>
      <c r="D8" s="335">
        <v>0.2313212211404877</v>
      </c>
    </row>
    <row r="9" spans="1:4" x14ac:dyDescent="0.25">
      <c r="A9" s="274" t="s">
        <v>287</v>
      </c>
      <c r="B9" s="275">
        <v>0.20804470173556547</v>
      </c>
      <c r="C9" s="331">
        <v>0.5</v>
      </c>
      <c r="D9" s="335">
        <v>0.37479495894559872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1.5053520588123712E-2</v>
      </c>
      <c r="C12" s="328">
        <v>0.05</v>
      </c>
      <c r="D12" s="336">
        <v>5.6211087377032252E-2</v>
      </c>
    </row>
    <row r="13" spans="1:4" x14ac:dyDescent="0.25">
      <c r="A13" s="274" t="s">
        <v>290</v>
      </c>
      <c r="B13" s="283">
        <v>0.11774700441232241</v>
      </c>
      <c r="C13" s="328">
        <v>0.15</v>
      </c>
      <c r="D13" s="336">
        <v>0.14683964123371271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0.12784631475982022</v>
      </c>
      <c r="C16" s="331">
        <v>0.36</v>
      </c>
      <c r="D16" s="335">
        <v>0.38280594330495293</v>
      </c>
    </row>
    <row r="17" spans="1:4" x14ac:dyDescent="0.25">
      <c r="A17" s="279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5" t="s">
        <v>132</v>
      </c>
      <c r="B1" s="345"/>
      <c r="C1" s="345"/>
      <c r="D1" s="345"/>
    </row>
    <row r="2" spans="1:4" ht="18.75" x14ac:dyDescent="0.25">
      <c r="A2" s="345" t="s">
        <v>282</v>
      </c>
      <c r="B2" s="345"/>
      <c r="C2" s="345"/>
      <c r="D2" s="345"/>
    </row>
    <row r="3" spans="1:4" ht="18.75" x14ac:dyDescent="0.25">
      <c r="A3" s="345" t="s">
        <v>336</v>
      </c>
      <c r="B3" s="345"/>
      <c r="C3" s="345"/>
      <c r="D3" s="345"/>
    </row>
    <row r="5" spans="1:4" x14ac:dyDescent="0.25">
      <c r="A5" s="350" t="s">
        <v>283</v>
      </c>
      <c r="B5" s="352" t="s">
        <v>284</v>
      </c>
      <c r="C5" s="352" t="s">
        <v>285</v>
      </c>
      <c r="D5" s="352" t="s">
        <v>1</v>
      </c>
    </row>
    <row r="6" spans="1:4" x14ac:dyDescent="0.25">
      <c r="A6" s="351"/>
      <c r="B6" s="353"/>
      <c r="C6" s="353"/>
      <c r="D6" s="353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1">
        <v>0.33</v>
      </c>
      <c r="D8" s="314">
        <v>0.23729578164828066</v>
      </c>
    </row>
    <row r="9" spans="1:4" x14ac:dyDescent="0.25">
      <c r="A9" s="274" t="s">
        <v>287</v>
      </c>
      <c r="B9" s="275">
        <v>0.2012108650434665</v>
      </c>
      <c r="C9" s="331">
        <v>0.55000000000000004</v>
      </c>
      <c r="D9" s="314">
        <v>0.37622342900957495</v>
      </c>
    </row>
    <row r="10" spans="1:4" x14ac:dyDescent="0.25">
      <c r="A10" s="276" t="s">
        <v>288</v>
      </c>
      <c r="B10" s="325"/>
      <c r="C10" s="325"/>
      <c r="D10" s="277"/>
    </row>
    <row r="11" spans="1:4" s="273" customFormat="1" x14ac:dyDescent="0.25">
      <c r="A11" s="270"/>
      <c r="B11" s="326"/>
      <c r="C11" s="326"/>
      <c r="D11" s="278"/>
    </row>
    <row r="12" spans="1:4" x14ac:dyDescent="0.25">
      <c r="A12" s="274" t="s">
        <v>289</v>
      </c>
      <c r="B12" s="283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4" t="s">
        <v>290</v>
      </c>
      <c r="B13" s="283">
        <v>0.12870342636231211</v>
      </c>
      <c r="C13" s="328">
        <v>0.14179836886725192</v>
      </c>
      <c r="D13" s="313">
        <v>0.16794587236705785</v>
      </c>
    </row>
    <row r="14" spans="1:4" x14ac:dyDescent="0.25">
      <c r="A14" s="276" t="s">
        <v>291</v>
      </c>
      <c r="B14" s="325"/>
      <c r="C14" s="329"/>
      <c r="D14" s="277"/>
    </row>
    <row r="15" spans="1:4" s="273" customFormat="1" x14ac:dyDescent="0.25">
      <c r="A15" s="270"/>
      <c r="B15" s="326"/>
      <c r="C15" s="330"/>
      <c r="D15" s="278"/>
    </row>
    <row r="16" spans="1:4" x14ac:dyDescent="0.25">
      <c r="A16" s="274" t="s">
        <v>292</v>
      </c>
      <c r="B16" s="275">
        <v>0.12479671556089172</v>
      </c>
      <c r="C16" s="331">
        <v>0.37</v>
      </c>
      <c r="D16" s="314">
        <v>0.36926899456269247</v>
      </c>
    </row>
    <row r="17" spans="1:4" x14ac:dyDescent="0.25">
      <c r="A17" s="279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8" width="11.42578125" style="1" hidden="1" customWidth="1"/>
    <col min="19" max="23" width="11.42578125" style="1" customWidth="1"/>
    <col min="24" max="16384" width="11.42578125" style="1"/>
  </cols>
  <sheetData>
    <row r="1" spans="2:23" ht="18.75" x14ac:dyDescent="0.25">
      <c r="B1" s="356" t="s">
        <v>132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2:23" ht="21" customHeight="1" x14ac:dyDescent="0.25">
      <c r="B2" s="355" t="s">
        <v>279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</row>
    <row r="3" spans="2:23" x14ac:dyDescent="0.25">
      <c r="B3" s="354" t="s">
        <v>362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</row>
    <row r="4" spans="2:23" ht="39.75" customHeight="1" x14ac:dyDescent="0.2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358</v>
      </c>
      <c r="W4" s="261" t="s">
        <v>361</v>
      </c>
    </row>
    <row r="5" spans="2:23" x14ac:dyDescent="0.2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</row>
    <row r="6" spans="2:23" x14ac:dyDescent="0.2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</row>
    <row r="7" spans="2:23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</row>
    <row r="8" spans="2:23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</row>
    <row r="9" spans="2:23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</row>
    <row r="10" spans="2:23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</row>
    <row r="11" spans="2:23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</row>
    <row r="12" spans="2:23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</row>
    <row r="13" spans="2:23" x14ac:dyDescent="0.2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</row>
    <row r="14" spans="2:23" x14ac:dyDescent="0.2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</row>
    <row r="15" spans="2:23" x14ac:dyDescent="0.2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</row>
    <row r="16" spans="2:23" x14ac:dyDescent="0.2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</row>
    <row r="17" spans="2:23" x14ac:dyDescent="0.25">
      <c r="B17" s="5"/>
      <c r="C17" s="265"/>
      <c r="D17" s="306"/>
      <c r="E17" s="306"/>
      <c r="F17" s="306"/>
      <c r="G17" s="306"/>
      <c r="H17" s="306"/>
      <c r="I17" s="306"/>
      <c r="J17" s="306"/>
      <c r="K17" s="306"/>
      <c r="L17" s="306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</row>
    <row r="18" spans="2:23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  <c r="T18" s="266">
        <v>2888.5805066999997</v>
      </c>
      <c r="U18" s="266">
        <v>667.36421901599999</v>
      </c>
      <c r="V18" s="266">
        <v>1324.2218116409999</v>
      </c>
      <c r="W18" s="266">
        <v>1973.2268831379997</v>
      </c>
    </row>
    <row r="19" spans="2:23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  <c r="T19" s="269">
        <v>2659.5153428399994</v>
      </c>
      <c r="U19" s="269">
        <v>606.56622740599994</v>
      </c>
      <c r="V19" s="269">
        <v>1198.5811181909999</v>
      </c>
      <c r="W19" s="269">
        <v>1778.3959737179998</v>
      </c>
    </row>
    <row r="20" spans="2:23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  <c r="T20" s="269">
        <v>229.06516386000004</v>
      </c>
      <c r="U20" s="269">
        <v>60.797991610000018</v>
      </c>
      <c r="V20" s="269">
        <v>125.64069345000001</v>
      </c>
      <c r="W20" s="269">
        <v>194.83090942000001</v>
      </c>
    </row>
    <row r="21" spans="2:23" x14ac:dyDescent="0.25">
      <c r="B21" s="5"/>
      <c r="C21" s="259"/>
      <c r="D21" s="306"/>
      <c r="E21" s="306"/>
      <c r="F21" s="306"/>
      <c r="G21" s="306"/>
      <c r="H21" s="306"/>
      <c r="I21" s="306"/>
      <c r="J21" s="306"/>
      <c r="K21" s="306"/>
      <c r="L21" s="306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</row>
    <row r="22" spans="2:23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  <c r="T22" s="269">
        <v>2458.9162843400004</v>
      </c>
      <c r="U22" s="269">
        <v>554.82981774599978</v>
      </c>
      <c r="V22" s="269">
        <v>1125.0804421659996</v>
      </c>
      <c r="W22" s="269">
        <v>1722.1794688339996</v>
      </c>
    </row>
    <row r="23" spans="2:23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  <c r="T23" s="269">
        <v>1211.1732510300001</v>
      </c>
      <c r="U23" s="269">
        <v>200.26475552799999</v>
      </c>
      <c r="V23" s="269">
        <v>419.00535997600002</v>
      </c>
      <c r="W23" s="269">
        <v>602.14058299500005</v>
      </c>
    </row>
    <row r="24" spans="2:23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  <c r="T24" s="269">
        <v>1247.7430333100003</v>
      </c>
      <c r="U24" s="269">
        <v>354.56506221799975</v>
      </c>
      <c r="V24" s="269">
        <v>706.07508218999953</v>
      </c>
      <c r="W24" s="269">
        <v>1120.0388858389997</v>
      </c>
    </row>
    <row r="25" spans="2:23" x14ac:dyDescent="0.25">
      <c r="B25" s="5"/>
      <c r="C25" s="259"/>
      <c r="D25" s="306"/>
      <c r="E25" s="306"/>
      <c r="F25" s="306"/>
      <c r="G25" s="306"/>
      <c r="H25" s="306"/>
      <c r="I25" s="306"/>
      <c r="J25" s="306"/>
      <c r="K25" s="306"/>
      <c r="L25" s="306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</row>
    <row r="26" spans="2:23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  <c r="T26" s="269">
        <v>2266.2158258699997</v>
      </c>
      <c r="U26" s="269">
        <v>575.72396405747145</v>
      </c>
      <c r="V26" s="269">
        <v>1143.0271281052935</v>
      </c>
      <c r="W26" s="269">
        <v>1754.5476263986457</v>
      </c>
    </row>
    <row r="27" spans="2:23" x14ac:dyDescent="0.25">
      <c r="B27" s="5"/>
      <c r="C27" s="259" t="s">
        <v>322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</row>
    <row r="28" spans="2:23" x14ac:dyDescent="0.25">
      <c r="B28" s="5"/>
      <c r="C28" s="259" t="s">
        <v>158</v>
      </c>
      <c r="D28" s="306">
        <v>0</v>
      </c>
      <c r="E28" s="306">
        <v>0</v>
      </c>
      <c r="F28" s="306">
        <v>0</v>
      </c>
      <c r="G28" s="306">
        <v>0</v>
      </c>
      <c r="H28" s="306">
        <v>0</v>
      </c>
      <c r="I28" s="306">
        <v>0</v>
      </c>
      <c r="J28" s="306">
        <v>0</v>
      </c>
      <c r="K28" s="306">
        <v>0</v>
      </c>
      <c r="L28" s="306">
        <v>0</v>
      </c>
      <c r="M28" s="306">
        <v>0</v>
      </c>
      <c r="N28" s="306">
        <v>0</v>
      </c>
      <c r="O28" s="306">
        <v>0</v>
      </c>
      <c r="P28" s="306">
        <v>0</v>
      </c>
      <c r="Q28" s="306">
        <v>0</v>
      </c>
      <c r="R28" s="306">
        <v>0</v>
      </c>
      <c r="S28" s="306">
        <v>0</v>
      </c>
      <c r="T28" s="306">
        <v>0</v>
      </c>
      <c r="U28" s="306">
        <v>0</v>
      </c>
      <c r="V28" s="306">
        <v>0</v>
      </c>
      <c r="W28" s="306">
        <v>0</v>
      </c>
    </row>
    <row r="29" spans="2:23" x14ac:dyDescent="0.25">
      <c r="B29" s="5"/>
      <c r="C29" s="259" t="s">
        <v>157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</row>
    <row r="30" spans="2:23" x14ac:dyDescent="0.25">
      <c r="B30" s="5"/>
      <c r="C30" s="259" t="s">
        <v>317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</row>
    <row r="31" spans="2:23" x14ac:dyDescent="0.25">
      <c r="B31" s="5"/>
      <c r="C31" s="259" t="s">
        <v>318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</row>
    <row r="32" spans="2:23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</row>
    <row r="33" spans="2:23" x14ac:dyDescent="0.25">
      <c r="B33" s="5"/>
      <c r="C33" s="259" t="s">
        <v>321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66">
        <v>0</v>
      </c>
      <c r="V33" s="266">
        <v>0</v>
      </c>
      <c r="W33" s="266">
        <v>0</v>
      </c>
    </row>
    <row r="34" spans="2:23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</row>
    <row r="35" spans="2:23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  <c r="T35" s="269">
        <v>2027.5565020899994</v>
      </c>
      <c r="U35" s="269">
        <v>534.94360435500016</v>
      </c>
      <c r="V35" s="269">
        <v>1044.0692653230003</v>
      </c>
      <c r="W35" s="269">
        <v>1590.6155176410005</v>
      </c>
    </row>
    <row r="36" spans="2:23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</row>
    <row r="37" spans="2:23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  <c r="T37" s="269">
        <v>1009.0837095300001</v>
      </c>
      <c r="U37" s="269">
        <v>313.7863099455285</v>
      </c>
      <c r="V37" s="269">
        <v>607.11555070770657</v>
      </c>
      <c r="W37" s="269">
        <v>956.10429140135454</v>
      </c>
    </row>
    <row r="38" spans="2:23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</row>
    <row r="39" spans="2:23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  <c r="T39" s="269">
        <v>1009.0837095300001</v>
      </c>
      <c r="U39" s="269">
        <v>313.7863099455285</v>
      </c>
      <c r="V39" s="269">
        <v>607.11555070770657</v>
      </c>
      <c r="W39" s="269">
        <v>956.10429140135454</v>
      </c>
    </row>
    <row r="41" spans="2:23" x14ac:dyDescent="0.25">
      <c r="C41" s="1" t="s">
        <v>320</v>
      </c>
      <c r="D41" s="268"/>
      <c r="E41" s="268"/>
      <c r="F41" s="268"/>
      <c r="I41" s="268"/>
    </row>
    <row r="42" spans="2:23" x14ac:dyDescent="0.25">
      <c r="E42" s="268"/>
      <c r="F42" s="268"/>
    </row>
  </sheetData>
  <mergeCells count="3">
    <mergeCell ref="B1:W1"/>
    <mergeCell ref="B2:W2"/>
    <mergeCell ref="B3:W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2022-03-30T19:19:15Z</dcterms:modified>
</cp:coreProperties>
</file>