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65744FB4-A34C-4515-B728-398B90E1B57F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Banco EERR" sheetId="27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<sst xmlns="http://schemas.openxmlformats.org/spreadsheetml/2006/main" count="631" uniqueCount="368">
  <si>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</si>
  <si>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</si>
  <si>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</si>
  <si>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</si>
  <si>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</si>
  <si>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</si>
  <si>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</si>
  <si>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</si>
  <si>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</si>
  <si>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</si>
  <si>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</si>
  <si>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</si>
  <si>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</si>
  <si>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</si>
  <si>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</si>
  <si>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</si>
  <si>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</si>
  <si>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</si>
  <si>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</si>
  <si>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</si>
  <si>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</si>
  <si>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</si>
  <si>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</si>
  <si>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</si>
  <si>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</si>
  <si>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</si>
  <si>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</si>
  <si>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</si>
  <si>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</si>
  <si>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</si>
  <si>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</si>
  <si>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</si>
  <si>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</si>
  <si>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</si>
  <si>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</si>
  <si>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</si>
  <si>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</si>
  <si>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</si>
  <si>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</si>
  <si>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</si>
  <si>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</si>
  <si>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</si>
  <si>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</si>
  <si>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</si>
  <si>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</si>
  <si>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</si>
  <si>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</si>
  <si>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</si>
  <si>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</si>
  <si>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</si>
  <si>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</si>
  <si>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</si>
  <si>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</si>
  <si>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</si>
  <si>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</si>
  <si>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</si>
  <si>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</si>
  <si>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</si>
  <si>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</si>
  <si>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</si>
  <si>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</si>
  <si>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</si>
  <si>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</si>
  <si>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</si>
  <si>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</si>
  <si>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</si>
  <si>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</si>
  <si>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</si>
  <si>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</si>
  <si>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</si>
  <si>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</si>
  <si>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</si>
  <si>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</si>
  <si>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</si>
  <si>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</si>
  <si>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</si>
  <si>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</si>
  <si>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</si>
  <si>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</si>
  <si>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</si>
  <si>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</si>
  <si>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</si>
  <si>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</si>
  <si>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</si>
  <si>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</si>
  <si>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</si>
  <si>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</si>
  <si>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</si>
  <si>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</si>
  <si>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</si>
  <si>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</si>
  <si>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</si>
  <si>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</si>
  <si>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</si>
  <si>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</si>
  <si>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</si>
  <si>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</si>
  <si>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</si>
  <si>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</si>
  <si>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</si>
  <si>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</si>
  <si>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</si>
  <si>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</si>
  <si>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</si>
  <si>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</si>
  <si>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</si>
  <si>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</si>
  <si>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</si>
  <si>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</si>
  <si>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</si>
  <si>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</si>
  <si>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</si>
  <si>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</si>
  <si>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</si>
  <si>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</si>
  <si>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</si>
  <si>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</si>
  <si>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</si>
  <si>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</si>
  <si>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</si>
  <si>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</si>
  <si>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</si>
  <si>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</si>
  <si>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</si>
  <si>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</si>
  <si>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</si>
  <si>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</si>
  <si>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</si>
  <si>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</si>
  <si>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</si>
  <si>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</si>
  <si>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</si>
  <si>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</si>
  <si>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</si>
  <si>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</si>
  <si>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</si>
  <si>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</si>
  <si>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</si>
  <si>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</si>
  <si>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</si>
  <si>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</si>
  <si>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</si>
  <si>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</si>
  <si>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</si>
  <si>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</si>
  <si>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</si>
  <si>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</si>
  <si>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</si>
  <si>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</si>
  <si>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</si>
  <si>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</si>
  <si>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</si>
  <si>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</si>
  <si>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</si>
  <si>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</si>
  <si>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</si>
  <si>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</si>
  <si>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</si>
  <si>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</si>
  <si>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</si>
  <si>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</si>
  <si>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</si>
  <si>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</si>
  <si>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</si>
  <si>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</si>
  <si>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</si>
  <si>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</si>
  <si>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</si>
  <si>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</si>
  <si>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</si>
  <si>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</si>
  <si>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</si>
  <si>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</si>
  <si>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</si>
  <si>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</si>
  <si>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</si>
  <si>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</si>
  <si>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</si>
  <si>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</si>
  <si>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</si>
  <si>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</si>
  <si>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</si>
  <si>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</si>
  <si>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</si>
  <si>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</si>
  <si>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</si>
  <si>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</si>
  <si>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</si>
  <si>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</si>
  <si>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</si>
  <si>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</si>
  <si>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</si>
  <si>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</si>
  <si>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</si>
  <si>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</si>
  <si>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</si>
  <si>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</si>
  <si>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</si>
  <si>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</si>
  <si>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</si>
  <si>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</si>
  <si>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</si>
  <si>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</si>
  <si>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</si>
  <si>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</si>
  <si>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</si>
  <si>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</si>
  <si>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</si>
  <si>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</si>
  <si>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</si>
  <si>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</si>
  <si>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</si>
  <si>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</si>
  <si>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</si>
  <si>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</si>
  <si>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</si>
  <si>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</si>
  <si>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</si>
  <si>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</si>
  <si>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</si>
  <si>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</si>
  <si>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</si>
  <si>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</si>
  <si>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</si>
  <si>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</si>
  <si>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</si>
  <si>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</si>
  <si>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</si>
  <si>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</si>
  <si>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</si>
  <si>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</si>
  <si>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</si>
  <si>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</si>
  <si>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</si>
  <si>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</si>
  <si>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</si>
  <si>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</si>
  <si>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</si>
  <si>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</si>
  <si>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</si>
  <si>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</si>
  <si>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</si>
  <si>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</si>
  <si>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</si>
  <si>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</si>
  <si>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</si>
  <si>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</si>
  <si>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</si>
  <si>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</si>
  <si>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</si>
  <si>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</si>
  <si>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</si>
  <si>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</si>
  <si>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</si>
  <si>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</si>
  <si>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</si>
  <si>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</si>
  <si>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</si>
  <si>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</si>
  <si>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</si>
  <si>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</si>
  <si>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</si>
  <si>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</si>
  <si>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</si>
  <si>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</si>
  <si>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</si>
  <si>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</si>
  <si>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</si>
  <si>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</si>
  <si>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</si>
  <si>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</si>
  <si>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</si>
  <si>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</si>
  <si>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</si>
  <si>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</si>
  <si>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</si>
  <si>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</si>
  <si>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</si>
  <si>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</si>
  <si>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</si>
  <si>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</si>
  <si>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</si>
  <si>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</si>
  <si>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</si>
  <si>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</si>
  <si>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</si>
  <si>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</si>
  <si>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</si>
  <si>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</si>
  <si>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</si>
  <si>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</si>
  <si>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</si>
  <si>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</si>
  <si>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</si>
  <si>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</si>
  <si>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</si>
  <si>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</si>
  <si>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</si>
  <si>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</si>
  <si>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</si>
  <si>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</si>
  <si>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</si>
  <si>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</si>
  <si>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</si>
  <si>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</si>
  <si>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</si>
  <si>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</si>
  <si>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</si>
  <si>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</si>
  <si>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</si>
  <si>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</si>
  <si>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</si>
  <si>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</si>
  <si>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</si>
  <si>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</si>
  <si>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</si>
  <si>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</si>
  <si>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</si>
  <si>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</si>
  <si>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</si>
  <si>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</si>
  <si>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</si>
  <si>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</si>
  <si>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</si>
  <si>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</si>
  <si>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</si>
  <si>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</si>
  <si>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</si>
  <si>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</si>
  <si>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</si>
  <si>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</si>
  <si>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</si>
  <si>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</si>
  <si>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</si>
  <si>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</si>
  <si>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</si>
  <si>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</si>
  <si>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</si>
  <si>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</si>
  <si>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</si>
  <si>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</si>
  <si>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</si>
  <si>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</si>
  <si>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</si>
  <si>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</si>
  <si>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</si>
  <si>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</si>
  <si>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</si>
  <si>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</si>
  <si>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</si>
  <si>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</si>
  <si>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</si>
  <si>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</si>
  <si>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</si>
  <si>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</si>
  <si>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</si>
  <si>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</si>
  <si>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</si>
  <si>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</si>
  <si>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</si>
  <si>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</si>
  <si>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</si>
  <si>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</si>
  <si>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Total Bco Marz 2022</t>
  </si>
  <si>
    <t>Total Bco Jun 2022</t>
  </si>
  <si>
    <t>Ingreso por Arrendamiento Financiero</t>
  </si>
  <si>
    <t>Total Bco Sept 2022</t>
  </si>
  <si>
    <t>Septiembre 2021 /Septiembre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</si>
</sst>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0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1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0" t="s">
        <v>153</v>
      </c>
      <c r="B2" s="78"/>
      <c r="C2" s="79"/>
      <c r="D2" s="80"/>
    </row>
    <row r="3" spans="1:5" s="81" customFormat="1" ht="66.599999999999994" customHeight="1" thickBot="1" x14ac:dyDescent="0.3">
      <c r="A3" s="341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3" t="s">
        <v>273</v>
      </c>
      <c r="D2" s="343"/>
    </row>
    <row r="3" spans="2:31" s="229" customFormat="1" ht="10.15" customHeight="1" x14ac:dyDescent="0.2"/>
    <row r="4" spans="2:31" s="229" customFormat="1" ht="24" customHeight="1" x14ac:dyDescent="0.2">
      <c r="B4" s="342"/>
      <c r="C4" s="342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4" t="s">
        <v>132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</row>
    <row r="2" spans="2:28" ht="18.75" x14ac:dyDescent="0.25">
      <c r="B2" s="344" t="s">
        <v>294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</row>
    <row r="3" spans="2:28" ht="18.75" x14ac:dyDescent="0.25">
      <c r="B3" s="344" t="s">
        <v>295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</row>
    <row r="4" spans="2:28" ht="18.75" x14ac:dyDescent="0.25">
      <c r="B4" s="344" t="s">
        <v>356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</row>
    <row r="5" spans="2:28" ht="18.75" x14ac:dyDescent="0.25">
      <c r="B5" s="283"/>
      <c r="C5" s="283"/>
      <c r="D5" s="283"/>
      <c r="E5" s="283"/>
      <c r="F5" s="283"/>
      <c r="G5" s="283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357</v>
      </c>
      <c r="V6" s="261" t="s">
        <v>359</v>
      </c>
      <c r="W6" s="261" t="s">
        <v>360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45" t="s">
        <v>283</v>
      </c>
      <c r="C43" s="347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46"/>
      <c r="C44" s="348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27">
        <f>(('Banco EERR'!N40/(6/12))/(('Banco BS no usar'!M14+I14)/2))</f>
        <v>1.5251297959160866E-2</v>
      </c>
      <c r="N52" s="327">
        <f>(('Banco EERR'!O40/(9/12))/(('Banco BS no usar'!N14+J14)/2))</f>
        <v>1.6081926952776E-2</v>
      </c>
      <c r="O52" s="327">
        <f>(('Banco EERR'!P40/(12/12))/(('Banco BS no usar'!O14+K14)/2))</f>
        <v>1.5008097011790709E-2</v>
      </c>
      <c r="P52" s="327">
        <f>(('Banco EERR'!Q40/(3/12))/(('Banco BS no usar'!P14+L14)/2))</f>
        <v>1.4805753037724275E-2</v>
      </c>
      <c r="Q52" s="339">
        <f>(('Banco EERR'!R40/(6/12))/(('Banco BS no usar'!Q14+M14)/2))</f>
        <v>1.0796512268332017E-2</v>
      </c>
      <c r="R52" s="327">
        <f>(('Banco EERR'!S40/(9/12))/(('Banco BS no usar'!R14+N14)/2))</f>
        <v>9.7553680310436246E-3</v>
      </c>
      <c r="S52" s="327">
        <f>(('Banco EERR'!T40/(12/12))/(('Banco BS no usar'!S14+O14)/2))</f>
        <v>7.9037572405291599E-3</v>
      </c>
      <c r="T52" s="327">
        <f>(('Banco EERR'!U40/(3/12))/(('Banco BS no usar'!T14+P14)/2))</f>
        <v>9.8642741490894206E-3</v>
      </c>
      <c r="U52" s="327">
        <f>(('Banco EERR'!V40/(6/12))/(('Banco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27">
        <f>(('Banco EERR'!N40/(6/12))/(('Banco BS no usar'!M30+I30)/2))</f>
        <v>0.1223122031656748</v>
      </c>
      <c r="N53" s="327">
        <f>(('Banco EERR'!O40/(9/12))/(('Banco BS no usar'!N30+J30)/2))</f>
        <v>0.12706483784308581</v>
      </c>
      <c r="O53" s="327">
        <f>(('Banco EERR'!P40/(12/12))/(('Banco BS no usar'!O30+K30)/2))</f>
        <v>0.12072148676735836</v>
      </c>
      <c r="P53" s="327">
        <f>(('Banco EERR'!Q40/(3/12))/(('Banco BS no usar'!P30+L30)/2))</f>
        <v>0.11773325474964824</v>
      </c>
      <c r="Q53" s="339">
        <f>(('Banco EERR'!R40/(6/12))/(('Banco BS no usar'!Q30+M30)/2))</f>
        <v>8.6768778571483532E-2</v>
      </c>
      <c r="R53" s="339">
        <f>(('Banco EERR'!S40/(9/12))/(('Banco BS no usar'!R30+N30)/2))</f>
        <v>7.758350228327876E-2</v>
      </c>
      <c r="S53" s="339">
        <f>(('Banco EERR'!T40/(12/12))/(('Banco BS no usar'!S30+O30)/2))</f>
        <v>6.4038945085198778E-2</v>
      </c>
      <c r="T53" s="339">
        <f>(('Banco EERR'!U40/(3/12))/(('Banco BS no usar'!T30+P30)/2))</f>
        <v>7.9802737187249756E-2</v>
      </c>
      <c r="U53" s="339">
        <f>(('Banco EERR'!V40/(6/12))/(('Banco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4" t="s">
        <v>132</v>
      </c>
      <c r="B1" s="344"/>
      <c r="C1" s="344"/>
      <c r="D1" s="344"/>
    </row>
    <row r="2" spans="1:4" ht="18.75" x14ac:dyDescent="0.25">
      <c r="A2" s="344" t="s">
        <v>282</v>
      </c>
      <c r="B2" s="344"/>
      <c r="C2" s="344"/>
      <c r="D2" s="344"/>
    </row>
    <row r="3" spans="1:4" ht="18.75" x14ac:dyDescent="0.25">
      <c r="A3" s="344" t="s">
        <v>343</v>
      </c>
      <c r="B3" s="344"/>
      <c r="C3" s="344"/>
      <c r="D3" s="344"/>
    </row>
    <row r="5" spans="1:4" x14ac:dyDescent="0.25">
      <c r="A5" s="349" t="s">
        <v>283</v>
      </c>
      <c r="B5" s="351" t="s">
        <v>284</v>
      </c>
      <c r="C5" s="351" t="s">
        <v>285</v>
      </c>
      <c r="D5" s="351" t="s">
        <v>1</v>
      </c>
    </row>
    <row r="6" spans="1:4" x14ac:dyDescent="0.25">
      <c r="A6" s="350"/>
      <c r="B6" s="352"/>
      <c r="C6" s="352"/>
      <c r="D6" s="352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1">
        <v>0.33</v>
      </c>
      <c r="D8" s="335">
        <v>0.25280791243117962</v>
      </c>
    </row>
    <row r="9" spans="1:4" x14ac:dyDescent="0.25">
      <c r="A9" s="273" t="s">
        <v>287</v>
      </c>
      <c r="B9" s="274">
        <v>0.21071776778077889</v>
      </c>
      <c r="C9" s="331">
        <v>0.56000000000000005</v>
      </c>
      <c r="D9" s="335">
        <v>0.41346062012384538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1.6081926952776E-2</v>
      </c>
      <c r="C12" s="328">
        <v>0.05</v>
      </c>
      <c r="D12" s="336">
        <v>5.2403359258654574E-2</v>
      </c>
    </row>
    <row r="13" spans="1:4" x14ac:dyDescent="0.25">
      <c r="A13" s="273" t="s">
        <v>290</v>
      </c>
      <c r="B13" s="282">
        <v>0.12706483784308581</v>
      </c>
      <c r="C13" s="328">
        <v>0.13</v>
      </c>
      <c r="D13" s="336">
        <v>0.13486685488740824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0.13089626796314399</v>
      </c>
      <c r="C16" s="331">
        <v>0.38</v>
      </c>
      <c r="D16" s="335">
        <v>0.38855624906803687</v>
      </c>
    </row>
    <row r="17" spans="1:4" x14ac:dyDescent="0.25">
      <c r="A17" s="278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4" t="s">
        <v>132</v>
      </c>
      <c r="B1" s="344"/>
      <c r="C1" s="344"/>
      <c r="D1" s="344"/>
    </row>
    <row r="2" spans="1:4" ht="18.75" x14ac:dyDescent="0.25">
      <c r="A2" s="344" t="s">
        <v>282</v>
      </c>
      <c r="B2" s="344"/>
      <c r="C2" s="344"/>
      <c r="D2" s="344"/>
    </row>
    <row r="3" spans="1:4" ht="18.75" x14ac:dyDescent="0.25">
      <c r="A3" s="344" t="s">
        <v>339</v>
      </c>
      <c r="B3" s="344"/>
      <c r="C3" s="344"/>
      <c r="D3" s="344"/>
    </row>
    <row r="5" spans="1:4" x14ac:dyDescent="0.25">
      <c r="A5" s="349" t="s">
        <v>283</v>
      </c>
      <c r="B5" s="351" t="s">
        <v>284</v>
      </c>
      <c r="C5" s="351" t="s">
        <v>285</v>
      </c>
      <c r="D5" s="351" t="s">
        <v>1</v>
      </c>
    </row>
    <row r="6" spans="1:4" x14ac:dyDescent="0.25">
      <c r="A6" s="350"/>
      <c r="B6" s="352"/>
      <c r="C6" s="352"/>
      <c r="D6" s="352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1">
        <v>0.31</v>
      </c>
      <c r="D8" s="335">
        <v>0.2313212211404877</v>
      </c>
    </row>
    <row r="9" spans="1:4" x14ac:dyDescent="0.25">
      <c r="A9" s="273" t="s">
        <v>287</v>
      </c>
      <c r="B9" s="274">
        <v>0.20804470173556547</v>
      </c>
      <c r="C9" s="331">
        <v>0.5</v>
      </c>
      <c r="D9" s="335">
        <v>0.37479495894559872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1.5053520588123712E-2</v>
      </c>
      <c r="C12" s="328">
        <v>0.05</v>
      </c>
      <c r="D12" s="336">
        <v>5.6211087377032252E-2</v>
      </c>
    </row>
    <row r="13" spans="1:4" x14ac:dyDescent="0.25">
      <c r="A13" s="273" t="s">
        <v>290</v>
      </c>
      <c r="B13" s="282">
        <v>0.11774700441232241</v>
      </c>
      <c r="C13" s="328">
        <v>0.15</v>
      </c>
      <c r="D13" s="336">
        <v>0.14683964123371271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0.12784631475982022</v>
      </c>
      <c r="C16" s="331">
        <v>0.36</v>
      </c>
      <c r="D16" s="335">
        <v>0.38280594330495293</v>
      </c>
    </row>
    <row r="17" spans="1:4" x14ac:dyDescent="0.25">
      <c r="A17" s="278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4" t="s">
        <v>132</v>
      </c>
      <c r="B1" s="344"/>
      <c r="C1" s="344"/>
      <c r="D1" s="344"/>
    </row>
    <row r="2" spans="1:4" ht="18.75" x14ac:dyDescent="0.25">
      <c r="A2" s="344" t="s">
        <v>282</v>
      </c>
      <c r="B2" s="344"/>
      <c r="C2" s="344"/>
      <c r="D2" s="344"/>
    </row>
    <row r="3" spans="1:4" ht="18.75" x14ac:dyDescent="0.25">
      <c r="A3" s="344" t="s">
        <v>336</v>
      </c>
      <c r="B3" s="344"/>
      <c r="C3" s="344"/>
      <c r="D3" s="344"/>
    </row>
    <row r="5" spans="1:4" x14ac:dyDescent="0.25">
      <c r="A5" s="349" t="s">
        <v>283</v>
      </c>
      <c r="B5" s="351" t="s">
        <v>284</v>
      </c>
      <c r="C5" s="351" t="s">
        <v>285</v>
      </c>
      <c r="D5" s="351" t="s">
        <v>1</v>
      </c>
    </row>
    <row r="6" spans="1:4" x14ac:dyDescent="0.25">
      <c r="A6" s="350"/>
      <c r="B6" s="352"/>
      <c r="C6" s="352"/>
      <c r="D6" s="352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2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2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AA43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2" width="11.42578125" style="1" hidden="1" customWidth="1"/>
    <col min="23" max="27" width="11.42578125" style="1" customWidth="1"/>
    <col min="28" max="16384" width="11.42578125" style="1"/>
  </cols>
  <sheetData>
    <row r="1" spans="2:27" ht="18.75" x14ac:dyDescent="0.25">
      <c r="B1" s="354" t="s">
        <v>132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</row>
    <row r="2" spans="2:27" ht="21" customHeight="1" x14ac:dyDescent="0.25">
      <c r="B2" s="354" t="s">
        <v>279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</row>
    <row r="3" spans="2:27" x14ac:dyDescent="0.25">
      <c r="B3" s="353" t="s">
        <v>367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</row>
    <row r="4" spans="2:27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358</v>
      </c>
      <c r="W4" s="261" t="s">
        <v>361</v>
      </c>
      <c r="X4" s="261" t="s">
        <v>362</v>
      </c>
      <c r="Y4" s="261" t="s">
        <v>363</v>
      </c>
      <c r="Z4" s="261" t="s">
        <v>364</v>
      </c>
      <c r="AA4" s="261" t="s">
        <v>366</v>
      </c>
    </row>
    <row r="5" spans="2:27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</row>
    <row r="6" spans="2:27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  <c r="Y6" s="269">
        <v>1231.851553359</v>
      </c>
      <c r="Z6" s="269">
        <v>2567.7406739109997</v>
      </c>
      <c r="AA6" s="269">
        <v>4072.1075060210001</v>
      </c>
    </row>
    <row r="7" spans="2:27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  <c r="Y7" s="266">
        <v>1226.9715533589999</v>
      </c>
      <c r="Z7" s="266">
        <v>2557.6206739109998</v>
      </c>
      <c r="AA7" s="266">
        <v>4055.7675060209999</v>
      </c>
    </row>
    <row r="8" spans="2:27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  <c r="Z8" s="269">
        <v>2161.5257323609999</v>
      </c>
      <c r="AA8" s="269">
        <v>3373.2607057610003</v>
      </c>
    </row>
    <row r="9" spans="2:27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  <c r="Z9" s="269">
        <v>72.217655129999997</v>
      </c>
      <c r="AA9" s="269">
        <v>162.73793962999997</v>
      </c>
    </row>
    <row r="10" spans="2:27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  <c r="Z10" s="269">
        <v>323.87728641999996</v>
      </c>
      <c r="AA10" s="269">
        <v>519.76886062999995</v>
      </c>
    </row>
    <row r="11" spans="2:27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  <c r="Y11" s="269">
        <v>4.88</v>
      </c>
      <c r="Z11" s="269">
        <v>10.119999999999999</v>
      </c>
      <c r="AA11" s="269">
        <v>16.34</v>
      </c>
    </row>
    <row r="12" spans="2:27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  <c r="Z12" s="266">
        <v>0</v>
      </c>
      <c r="AA12" s="266">
        <v>0</v>
      </c>
    </row>
    <row r="13" spans="2:27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  <c r="Z13" s="306">
        <v>0</v>
      </c>
      <c r="AA13" s="306">
        <v>0</v>
      </c>
    </row>
    <row r="14" spans="2:27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0</v>
      </c>
      <c r="AA14" s="306">
        <v>0</v>
      </c>
    </row>
    <row r="15" spans="2:27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  <c r="Z15" s="306">
        <v>0</v>
      </c>
      <c r="AA15" s="306">
        <v>0</v>
      </c>
    </row>
    <row r="16" spans="2:27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  <c r="Z16" s="306">
        <v>0</v>
      </c>
      <c r="AA16" s="306">
        <v>0</v>
      </c>
    </row>
    <row r="17" spans="2:27" x14ac:dyDescent="0.25">
      <c r="B17" s="5"/>
      <c r="C17" s="265" t="s">
        <v>365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</row>
    <row r="18" spans="2:27" x14ac:dyDescent="0.2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</row>
    <row r="19" spans="2:27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667.36421901599999</v>
      </c>
      <c r="V19" s="266">
        <v>1324.2218116409999</v>
      </c>
      <c r="W19" s="266">
        <v>1973.2268831379997</v>
      </c>
      <c r="X19" s="266">
        <v>2602.240640903</v>
      </c>
      <c r="Y19" s="266">
        <v>624.322607973</v>
      </c>
      <c r="Z19" s="266">
        <v>1278.0591935279999</v>
      </c>
      <c r="AA19" s="266">
        <v>2029.2772147999999</v>
      </c>
    </row>
    <row r="20" spans="2:27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  <c r="Z20" s="269">
        <v>1142.7315377979999</v>
      </c>
      <c r="AA20" s="269">
        <v>1819.3711438999999</v>
      </c>
    </row>
    <row r="21" spans="2:27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  <c r="Z21" s="269">
        <v>135.32765573</v>
      </c>
      <c r="AA21" s="269">
        <v>209.90607089999997</v>
      </c>
    </row>
    <row r="22" spans="2:27" x14ac:dyDescent="0.2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</row>
    <row r="23" spans="2:27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554.82981774599978</v>
      </c>
      <c r="V23" s="269">
        <v>1125.0804421659996</v>
      </c>
      <c r="W23" s="269">
        <v>1722.1794688339996</v>
      </c>
      <c r="X23" s="269">
        <v>2351.7902020279998</v>
      </c>
      <c r="Y23" s="269">
        <v>607.52894538600003</v>
      </c>
      <c r="Z23" s="269">
        <v>1289.6814803829998</v>
      </c>
      <c r="AA23" s="269">
        <v>2042.8302912210002</v>
      </c>
    </row>
    <row r="24" spans="2:27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  <c r="Z24" s="269"/>
      <c r="AA24" s="269"/>
    </row>
    <row r="25" spans="2:27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354.56506221799975</v>
      </c>
      <c r="V25" s="269">
        <v>706.07508218999953</v>
      </c>
      <c r="W25" s="269">
        <v>1120.0388858389997</v>
      </c>
      <c r="X25" s="269">
        <v>1461.7544847609997</v>
      </c>
      <c r="Y25" s="269">
        <v>607.52894538600003</v>
      </c>
      <c r="Z25" s="269">
        <v>1289.6814803829998</v>
      </c>
      <c r="AA25" s="269">
        <v>2042.8302912210002</v>
      </c>
    </row>
    <row r="26" spans="2:27" x14ac:dyDescent="0.2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</row>
    <row r="27" spans="2:27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  <c r="Y27" s="269">
        <v>658.13103494400002</v>
      </c>
      <c r="Z27" s="269">
        <v>1454.3235386578699</v>
      </c>
      <c r="AA27" s="269">
        <v>2156.0600746478731</v>
      </c>
    </row>
    <row r="28" spans="2:27" x14ac:dyDescent="0.2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  <c r="Z28" s="269">
        <v>1454.3235386578699</v>
      </c>
      <c r="AA28" s="269">
        <v>2156.0600746478731</v>
      </c>
    </row>
    <row r="29" spans="2:27" x14ac:dyDescent="0.2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</row>
    <row r="30" spans="2:27" x14ac:dyDescent="0.2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</row>
    <row r="31" spans="2:27" x14ac:dyDescent="0.2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>
        <v>0</v>
      </c>
      <c r="Z31" s="306">
        <v>0</v>
      </c>
      <c r="AA31" s="306">
        <v>0</v>
      </c>
    </row>
    <row r="32" spans="2:27" x14ac:dyDescent="0.2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</row>
    <row r="33" spans="2:27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</row>
    <row r="34" spans="2:27" x14ac:dyDescent="0.2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  <c r="Z34" s="266">
        <v>0</v>
      </c>
      <c r="AA34" s="266">
        <v>0</v>
      </c>
    </row>
    <row r="35" spans="2:27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</row>
    <row r="36" spans="2:27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  <c r="Z36" s="269">
        <v>1421.6248537020001</v>
      </c>
      <c r="AA36" s="269">
        <v>1987.6160404169998</v>
      </c>
    </row>
    <row r="37" spans="2:27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</row>
    <row r="38" spans="2:27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  <c r="Z38" s="269">
        <v>946.65075364012989</v>
      </c>
      <c r="AA38" s="269">
        <v>1348.3229868721269</v>
      </c>
    </row>
    <row r="39" spans="2:27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</row>
    <row r="40" spans="2:27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313.7863099455285</v>
      </c>
      <c r="V40" s="269">
        <v>607.11555070770657</v>
      </c>
      <c r="W40" s="269">
        <v>956.10429140135454</v>
      </c>
      <c r="X40" s="269">
        <v>1279.8775863962207</v>
      </c>
      <c r="Y40" s="269">
        <v>506.69781249799996</v>
      </c>
      <c r="Z40" s="269">
        <v>946.65075364012989</v>
      </c>
      <c r="AA40" s="269">
        <v>1348.3229868721269</v>
      </c>
    </row>
    <row r="42" spans="2:27" x14ac:dyDescent="0.25">
      <c r="C42" s="1" t="s">
        <v>320</v>
      </c>
      <c r="D42" s="268"/>
      <c r="E42" s="268"/>
      <c r="F42" s="268"/>
      <c r="I42" s="268"/>
    </row>
    <row r="43" spans="2:27" x14ac:dyDescent="0.25">
      <c r="E43" s="268"/>
      <c r="F43" s="268"/>
    </row>
  </sheetData>
  <mergeCells count="3">
    <mergeCell ref="B1:AA1"/>
    <mergeCell ref="B2:AA2"/>
    <mergeCell ref="B3:AA3"/>
  </mergeCells>
  <phoneticPr fontId="35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2023-01-17T14:21:52Z</dcterms:modified>
</cp:coreProperties>
</file>