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3BFC9F7E-57F4-4D32-8569-CF49E2E7AE87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MICI EERR" sheetId="52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<sst xmlns="http://schemas.openxmlformats.org/spreadsheetml/2006/main" count="629" uniqueCount="366">
  <si>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</si>
  <si>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</si>
  <si>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</si>
  <si>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</si>
  <si>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</si>
  <si>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</si>
  <si>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</si>
  <si>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</si>
  <si>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</si>
  <si>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</si>
  <si>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</si>
  <si>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</si>
  <si>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</si>
  <si>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</si>
  <si>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</si>
  <si>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</si>
  <si>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</si>
  <si>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</si>
  <si>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</si>
  <si>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</si>
  <si>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</si>
  <si>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</si>
  <si>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</si>
  <si>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</si>
  <si>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</si>
  <si>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</si>
  <si>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</si>
  <si>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</si>
  <si>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</si>
  <si>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</si>
  <si>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</si>
  <si>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</si>
  <si>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</si>
  <si>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</si>
  <si>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</si>
  <si>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</si>
  <si>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</si>
  <si>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</si>
  <si>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</si>
  <si>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</si>
  <si>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</si>
  <si>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</si>
  <si>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</si>
  <si>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</si>
  <si>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</si>
  <si>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</si>
  <si>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</si>
  <si>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</si>
  <si>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</si>
  <si>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</si>
  <si>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</si>
  <si>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</si>
  <si>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</si>
  <si>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</si>
  <si>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</si>
  <si>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</si>
  <si>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</si>
  <si>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</si>
  <si>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</si>
  <si>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</si>
  <si>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</si>
  <si>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</si>
  <si>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</si>
  <si>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</si>
  <si>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</si>
  <si>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</si>
  <si>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</si>
  <si>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</si>
  <si>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</si>
  <si>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</si>
  <si>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</si>
  <si>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</si>
  <si>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</si>
  <si>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</si>
  <si>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</si>
  <si>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</si>
  <si>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</si>
  <si>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</si>
  <si>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</si>
  <si>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</si>
  <si>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</si>
  <si>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</si>
  <si>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</si>
  <si>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</si>
  <si>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</si>
  <si>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</si>
  <si>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</si>
  <si>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</si>
  <si>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</si>
  <si>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</si>
  <si>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</si>
  <si>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</si>
  <si>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</si>
  <si>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</si>
  <si>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</si>
  <si>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</si>
  <si>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</si>
  <si>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</si>
  <si>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</si>
  <si>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</si>
  <si>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</si>
  <si>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</si>
  <si>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</si>
  <si>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</si>
  <si>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</si>
  <si>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</si>
  <si>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</si>
  <si>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</si>
  <si>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</si>
  <si>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</si>
  <si>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</si>
  <si>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</si>
  <si>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</si>
  <si>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</si>
  <si>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</si>
  <si>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</si>
  <si>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</si>
  <si>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</si>
  <si>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</si>
  <si>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</si>
  <si>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</si>
  <si>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</si>
  <si>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</si>
  <si>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</si>
  <si>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</si>
  <si>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</si>
  <si>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</si>
  <si>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</si>
  <si>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</si>
  <si>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</si>
  <si>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</si>
  <si>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</si>
  <si>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</si>
  <si>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</si>
  <si>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</si>
  <si>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</si>
  <si>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</si>
  <si>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</si>
  <si>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</si>
  <si>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</si>
  <si>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</si>
  <si>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</si>
  <si>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</si>
  <si>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</si>
  <si>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</si>
  <si>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</si>
  <si>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</si>
  <si>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</si>
  <si>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</si>
  <si>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</si>
  <si>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</si>
  <si>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</si>
  <si>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</si>
  <si>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</si>
  <si>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</si>
  <si>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</si>
  <si>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</si>
  <si>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</si>
  <si>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</si>
  <si>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</si>
  <si>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</si>
  <si>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</si>
  <si>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</si>
  <si>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</si>
  <si>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</si>
  <si>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</si>
  <si>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</si>
  <si>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</si>
  <si>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</si>
  <si>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</si>
  <si>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</si>
  <si>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</si>
  <si>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</si>
  <si>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</si>
  <si>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</si>
  <si>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</si>
  <si>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</si>
  <si>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</si>
  <si>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</si>
  <si>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</si>
  <si>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</si>
  <si>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</si>
  <si>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</si>
  <si>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</si>
  <si>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</si>
  <si>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</si>
  <si>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</si>
  <si>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</si>
  <si>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</si>
  <si>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</si>
  <si>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</si>
  <si>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</si>
  <si>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</si>
  <si>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</si>
  <si>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</si>
  <si>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</si>
  <si>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</si>
  <si>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</si>
  <si>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</si>
  <si>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</si>
  <si>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</si>
  <si>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</si>
  <si>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</si>
  <si>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</si>
  <si>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</si>
  <si>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</si>
  <si>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</si>
  <si>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</si>
  <si>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</si>
  <si>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</si>
  <si>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</si>
  <si>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</si>
  <si>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</si>
  <si>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</si>
  <si>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</si>
  <si>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</si>
  <si>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</si>
  <si>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</si>
  <si>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</si>
  <si>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</si>
  <si>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</si>
  <si>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</si>
  <si>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</si>
  <si>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</si>
  <si>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</si>
  <si>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</si>
  <si>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</si>
  <si>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</si>
  <si>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</si>
  <si>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</si>
  <si>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</si>
  <si>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</si>
  <si>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</si>
  <si>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</si>
  <si>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</si>
  <si>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</si>
  <si>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</si>
  <si>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</si>
  <si>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</si>
  <si>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</si>
  <si>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</si>
  <si>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</si>
  <si>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</si>
  <si>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</si>
  <si>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</si>
  <si>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</si>
  <si>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</si>
  <si>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</si>
  <si>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</si>
  <si>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</si>
  <si>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</si>
  <si>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</si>
  <si>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</si>
  <si>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</si>
  <si>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</si>
  <si>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</si>
  <si>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</si>
  <si>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</si>
  <si>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</si>
  <si>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</si>
  <si>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</si>
  <si>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</si>
  <si>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</si>
  <si>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</si>
  <si>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</si>
  <si>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</si>
  <si>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</si>
  <si>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</si>
  <si>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</si>
  <si>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</si>
  <si>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</si>
  <si>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</si>
  <si>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</si>
  <si>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</si>
  <si>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</si>
  <si>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</si>
  <si>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</si>
  <si>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</si>
  <si>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</si>
  <si>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</si>
  <si>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</si>
  <si>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</si>
  <si>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</si>
  <si>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</si>
  <si>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</si>
  <si>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</si>
  <si>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</si>
  <si>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</si>
  <si>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</si>
  <si>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</si>
  <si>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</si>
  <si>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</si>
  <si>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</si>
  <si>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</si>
  <si>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</si>
  <si>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</si>
  <si>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</si>
  <si>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</si>
  <si>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</si>
  <si>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</si>
  <si>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</si>
  <si>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</si>
  <si>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</si>
  <si>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</si>
  <si>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</si>
  <si>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</si>
  <si>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</si>
  <si>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</si>
  <si>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</si>
  <si>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</si>
  <si>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</si>
  <si>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</si>
  <si>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</si>
  <si>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</si>
  <si>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</si>
  <si>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</si>
  <si>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</si>
  <si>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</si>
  <si>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</si>
  <si>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</si>
  <si>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</si>
  <si>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</si>
  <si>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</si>
  <si>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</si>
  <si>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</si>
  <si>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</si>
  <si>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</si>
  <si>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</si>
  <si>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</si>
  <si>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</si>
  <si>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</si>
  <si>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</si>
  <si>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</si>
  <si>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</si>
  <si>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</si>
  <si>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</si>
  <si>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</si>
  <si>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</si>
  <si>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</si>
  <si>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</si>
  <si>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</si>
  <si>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</si>
  <si>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</si>
  <si>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</si>
  <si>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</si>
  <si>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</si>
  <si>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</si>
  <si>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</si>
  <si>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</si>
  <si>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</si>
  <si>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</si>
  <si>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</si>
  <si>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</si>
  <si>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</si>
  <si>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</si>
  <si>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Junio 2020/ Junio 2021</t>
  </si>
  <si>
    <t>Bancos Jun 2021</t>
  </si>
  <si>
    <t>Bancos Sept 2021</t>
  </si>
  <si>
    <t>Bancos Dic 2021</t>
  </si>
  <si>
    <t>MICI Dic 2017</t>
  </si>
  <si>
    <t>MICI Dic 2018</t>
  </si>
  <si>
    <t>MICI Dic 2019</t>
  </si>
  <si>
    <t>MICI Dic 2020</t>
  </si>
  <si>
    <t>MICI Dic 2021</t>
  </si>
  <si>
    <t>Ingreso por Arrendamiento Financiero</t>
  </si>
  <si>
    <t>Diciembre  2017 /Diciembre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</si>
</sst>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1" t="s">
        <v>153</v>
      </c>
      <c r="B2" s="78"/>
      <c r="C2" s="79"/>
      <c r="D2" s="80"/>
    </row>
    <row r="3" spans="1:5" s="81" customFormat="1" ht="66.599999999999994" customHeight="1" thickBot="1" x14ac:dyDescent="0.3">
      <c r="A3" s="34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4" t="s">
        <v>273</v>
      </c>
      <c r="D2" s="344"/>
    </row>
    <row r="3" spans="2:31" s="229" customFormat="1" ht="10.15" customHeight="1" x14ac:dyDescent="0.2"/>
    <row r="4" spans="2:31" s="229" customFormat="1" ht="24" customHeight="1" x14ac:dyDescent="0.2">
      <c r="B4" s="343"/>
      <c r="C4" s="34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5" t="s">
        <v>132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</row>
    <row r="2" spans="2:28" ht="18.75" x14ac:dyDescent="0.25">
      <c r="B2" s="345" t="s">
        <v>294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2:28" ht="18.75" x14ac:dyDescent="0.25">
      <c r="B3" s="345" t="s">
        <v>295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</row>
    <row r="4" spans="2:28" ht="18.75" x14ac:dyDescent="0.25">
      <c r="B4" s="345" t="s">
        <v>355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</row>
    <row r="5" spans="2:28" ht="18.75" x14ac:dyDescent="0.25">
      <c r="B5" s="340"/>
      <c r="C5" s="340"/>
      <c r="D5" s="340"/>
      <c r="E5" s="340"/>
      <c r="F5" s="340"/>
      <c r="G5" s="340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40"/>
      <c r="Y5" s="340"/>
    </row>
    <row r="6" spans="2:28" ht="30" x14ac:dyDescent="0.25">
      <c r="B6" s="276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356</v>
      </c>
      <c r="V6" s="261" t="s">
        <v>357</v>
      </c>
      <c r="W6" s="261" t="s">
        <v>358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6" t="s">
        <v>298</v>
      </c>
      <c r="C16" s="277"/>
      <c r="D16" s="277"/>
      <c r="E16" s="277"/>
      <c r="F16" s="277"/>
      <c r="G16" s="277"/>
      <c r="H16" s="277"/>
      <c r="I16" s="277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6" t="s">
        <v>291</v>
      </c>
      <c r="C23" s="277"/>
      <c r="D23" s="277"/>
      <c r="E23" s="277"/>
      <c r="F23" s="277"/>
      <c r="G23" s="277"/>
      <c r="H23" s="277"/>
      <c r="I23" s="277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6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46" t="s">
        <v>283</v>
      </c>
      <c r="C43" s="348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47"/>
      <c r="C44" s="349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4" t="s">
        <v>286</v>
      </c>
      <c r="C46" s="275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4" t="s">
        <v>287</v>
      </c>
      <c r="C47" s="275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4" t="s">
        <v>292</v>
      </c>
      <c r="C49" s="275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9" t="s">
        <v>293</v>
      </c>
      <c r="C50" s="280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27" t="e">
        <f>((#REF!/(6/12))/(('Banco BS no usar'!M14+I14)/2))</f>
        <v>#REF!</v>
      </c>
      <c r="N52" s="327" t="e">
        <f>((#REF!/(9/12))/(('Banco BS no usar'!N14+J14)/2))</f>
        <v>#REF!</v>
      </c>
      <c r="O52" s="327" t="e">
        <f>((#REF!/(12/12))/(('Banco BS no usar'!O14+K14)/2))</f>
        <v>#REF!</v>
      </c>
      <c r="P52" s="327" t="e">
        <f>((#REF!/(3/12))/(('Banco BS no usar'!P14+L14)/2))</f>
        <v>#REF!</v>
      </c>
      <c r="Q52" s="339" t="e">
        <f>((#REF!/(6/12))/(('Banco BS no usar'!Q14+M14)/2))</f>
        <v>#REF!</v>
      </c>
      <c r="R52" s="327" t="e">
        <f>((#REF!/(9/12))/(('Banco BS no usar'!R14+N14)/2))</f>
        <v>#REF!</v>
      </c>
      <c r="S52" s="327" t="e">
        <f>((#REF!/(12/12))/(('Banco BS no usar'!S14+O14)/2))</f>
        <v>#REF!</v>
      </c>
      <c r="T52" s="327" t="e">
        <f>((#REF!/(3/12))/(('Banco BS no usar'!T14+P14)/2))</f>
        <v>#REF!</v>
      </c>
      <c r="U52" s="327" t="e">
        <f>((#REF!/(6/12))/(('Banco BS no usar'!U14+Q14)/2))</f>
        <v>#REF!</v>
      </c>
      <c r="V52" s="327"/>
      <c r="W52" s="327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27" t="e">
        <f>((#REF!/(6/12))/(('Banco BS no usar'!M30+I30)/2))</f>
        <v>#REF!</v>
      </c>
      <c r="N53" s="327" t="e">
        <f>((#REF!/(9/12))/(('Banco BS no usar'!N30+J30)/2))</f>
        <v>#REF!</v>
      </c>
      <c r="O53" s="327" t="e">
        <f>((#REF!/(12/12))/(('Banco BS no usar'!O30+K30)/2))</f>
        <v>#REF!</v>
      </c>
      <c r="P53" s="327" t="e">
        <f>((#REF!/(3/12))/(('Banco BS no usar'!P30+L30)/2))</f>
        <v>#REF!</v>
      </c>
      <c r="Q53" s="339" t="e">
        <f>((#REF!/(6/12))/(('Banco BS no usar'!Q30+M30)/2))</f>
        <v>#REF!</v>
      </c>
      <c r="R53" s="339" t="e">
        <f>((#REF!/(9/12))/(('Banco BS no usar'!R30+N30)/2))</f>
        <v>#REF!</v>
      </c>
      <c r="S53" s="339" t="e">
        <f>((#REF!/(12/12))/(('Banco BS no usar'!S30+O30)/2))</f>
        <v>#REF!</v>
      </c>
      <c r="T53" s="339" t="e">
        <f>((#REF!/(3/12))/(('Banco BS no usar'!T30+P30)/2))</f>
        <v>#REF!</v>
      </c>
      <c r="U53" s="339" t="e">
        <f>((#REF!/(6/12))/(('Banco BS no usar'!U30+Q30)/2))</f>
        <v>#REF!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343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0.1461427161367552</v>
      </c>
      <c r="C8" s="331">
        <v>0.33</v>
      </c>
      <c r="D8" s="335">
        <v>0.25280791243117962</v>
      </c>
    </row>
    <row r="9" spans="1:4" x14ac:dyDescent="0.25">
      <c r="A9" s="274" t="s">
        <v>287</v>
      </c>
      <c r="B9" s="275">
        <v>0.21071776778077889</v>
      </c>
      <c r="C9" s="331">
        <v>0.56000000000000005</v>
      </c>
      <c r="D9" s="335">
        <v>0.41346062012384538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1.6081926952776E-2</v>
      </c>
      <c r="C12" s="328">
        <v>0.05</v>
      </c>
      <c r="D12" s="336">
        <v>5.2403359258654574E-2</v>
      </c>
    </row>
    <row r="13" spans="1:4" x14ac:dyDescent="0.25">
      <c r="A13" s="274" t="s">
        <v>290</v>
      </c>
      <c r="B13" s="283">
        <v>0.12706483784308581</v>
      </c>
      <c r="C13" s="328">
        <v>0.13</v>
      </c>
      <c r="D13" s="336">
        <v>0.13486685488740824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0.13089626796314399</v>
      </c>
      <c r="C16" s="331">
        <v>0.38</v>
      </c>
      <c r="D16" s="335">
        <v>0.38855624906803687</v>
      </c>
    </row>
    <row r="17" spans="1:4" x14ac:dyDescent="0.25">
      <c r="A17" s="279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339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0.14427146474816746</v>
      </c>
      <c r="C8" s="331">
        <v>0.31</v>
      </c>
      <c r="D8" s="335">
        <v>0.2313212211404877</v>
      </c>
    </row>
    <row r="9" spans="1:4" x14ac:dyDescent="0.25">
      <c r="A9" s="274" t="s">
        <v>287</v>
      </c>
      <c r="B9" s="275">
        <v>0.20804470173556547</v>
      </c>
      <c r="C9" s="331">
        <v>0.5</v>
      </c>
      <c r="D9" s="335">
        <v>0.37479495894559872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1.5053520588123712E-2</v>
      </c>
      <c r="C12" s="328">
        <v>0.05</v>
      </c>
      <c r="D12" s="336">
        <v>5.6211087377032252E-2</v>
      </c>
    </row>
    <row r="13" spans="1:4" x14ac:dyDescent="0.25">
      <c r="A13" s="274" t="s">
        <v>290</v>
      </c>
      <c r="B13" s="283">
        <v>0.11774700441232241</v>
      </c>
      <c r="C13" s="328">
        <v>0.15</v>
      </c>
      <c r="D13" s="336">
        <v>0.14683964123371271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0.12784631475982022</v>
      </c>
      <c r="C16" s="331">
        <v>0.36</v>
      </c>
      <c r="D16" s="335">
        <v>0.38280594330495293</v>
      </c>
    </row>
    <row r="17" spans="1:4" x14ac:dyDescent="0.25">
      <c r="A17" s="279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336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0.139148409876616</v>
      </c>
      <c r="C8" s="331">
        <v>0.33</v>
      </c>
      <c r="D8" s="314">
        <v>0.23729578164828066</v>
      </c>
    </row>
    <row r="9" spans="1:4" x14ac:dyDescent="0.25">
      <c r="A9" s="274" t="s">
        <v>287</v>
      </c>
      <c r="B9" s="275">
        <v>0.2012108650434665</v>
      </c>
      <c r="C9" s="331">
        <v>0.55000000000000004</v>
      </c>
      <c r="D9" s="314">
        <v>0.37622342900957495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4" t="s">
        <v>290</v>
      </c>
      <c r="B13" s="283">
        <v>0.12870342636231211</v>
      </c>
      <c r="C13" s="328">
        <v>0.14179836886725192</v>
      </c>
      <c r="D13" s="313">
        <v>0.16794587236705785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0.12479671556089172</v>
      </c>
      <c r="C16" s="331">
        <v>0.37</v>
      </c>
      <c r="D16" s="314">
        <v>0.36926899456269247</v>
      </c>
    </row>
    <row r="17" spans="1:4" x14ac:dyDescent="0.25">
      <c r="A17" s="279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FCEA-44DD-4098-984C-457BE9AC4410}">
  <sheetPr>
    <tabColor rgb="FFFFC000"/>
  </sheetPr>
  <dimension ref="B1:Y43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AE21" sqref="AE21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20" width="11.42578125" style="1" hidden="1" customWidth="1"/>
    <col min="21" max="25" width="11.42578125" style="1" customWidth="1"/>
    <col min="26" max="16384" width="11.42578125" style="1"/>
  </cols>
  <sheetData>
    <row r="1" spans="2:25" ht="18.75" x14ac:dyDescent="0.25">
      <c r="B1" s="354" t="s">
        <v>132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</row>
    <row r="2" spans="2:25" ht="21" customHeight="1" x14ac:dyDescent="0.25">
      <c r="B2" s="354" t="s">
        <v>279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</row>
    <row r="3" spans="2:25" x14ac:dyDescent="0.25">
      <c r="B3" s="355" t="s">
        <v>365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</row>
    <row r="4" spans="2:25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359</v>
      </c>
      <c r="V4" s="261" t="s">
        <v>360</v>
      </c>
      <c r="W4" s="261" t="s">
        <v>361</v>
      </c>
      <c r="X4" s="261" t="s">
        <v>362</v>
      </c>
      <c r="Y4" s="261" t="s">
        <v>363</v>
      </c>
    </row>
    <row r="5" spans="2:25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</row>
    <row r="6" spans="2:25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396.44890000000004</v>
      </c>
      <c r="V6" s="269">
        <v>326.67527800000005</v>
      </c>
      <c r="W6" s="269">
        <v>363.65299930999998</v>
      </c>
      <c r="X6" s="269">
        <v>343.946776</v>
      </c>
      <c r="Y6" s="269">
        <v>349.59728600000005</v>
      </c>
    </row>
    <row r="7" spans="2:25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345.89708999999999</v>
      </c>
      <c r="V7" s="266">
        <v>274.68188800000001</v>
      </c>
      <c r="W7" s="266">
        <v>330.91550130999997</v>
      </c>
      <c r="X7" s="266">
        <v>320.79208599999998</v>
      </c>
      <c r="Y7" s="266">
        <v>315.28228700000005</v>
      </c>
    </row>
    <row r="8" spans="2:25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343.36500999999998</v>
      </c>
      <c r="V8" s="269">
        <v>273.28578700000003</v>
      </c>
      <c r="W8" s="269">
        <v>294.58144331</v>
      </c>
      <c r="X8" s="269">
        <v>282.15078699999998</v>
      </c>
      <c r="Y8" s="269">
        <v>289.07606500000003</v>
      </c>
    </row>
    <row r="9" spans="2:25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2.5320800000000001</v>
      </c>
      <c r="V9" s="269">
        <v>1.396101</v>
      </c>
      <c r="W9" s="269">
        <v>36.334057999999999</v>
      </c>
      <c r="X9" s="269">
        <v>38.641298999999997</v>
      </c>
      <c r="Y9" s="269">
        <v>26.206222</v>
      </c>
    </row>
    <row r="10" spans="2:25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</row>
    <row r="11" spans="2:25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0</v>
      </c>
      <c r="V11" s="269">
        <v>31.126166000000001</v>
      </c>
      <c r="W11" s="269">
        <v>0</v>
      </c>
      <c r="X11" s="269">
        <v>0</v>
      </c>
      <c r="Y11" s="269">
        <v>0</v>
      </c>
    </row>
    <row r="12" spans="2:25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28.920725000000001</v>
      </c>
      <c r="V12" s="266">
        <v>0</v>
      </c>
      <c r="W12" s="266">
        <v>0</v>
      </c>
      <c r="X12" s="266">
        <v>0</v>
      </c>
      <c r="Y12" s="266">
        <v>0</v>
      </c>
    </row>
    <row r="13" spans="2:25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</row>
    <row r="14" spans="2:25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0.46572200000000002</v>
      </c>
      <c r="V14" s="306">
        <v>0</v>
      </c>
      <c r="W14" s="306">
        <v>0</v>
      </c>
      <c r="X14" s="306">
        <v>0</v>
      </c>
      <c r="Y14" s="306">
        <v>0</v>
      </c>
    </row>
    <row r="15" spans="2:25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</row>
    <row r="16" spans="2:25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</row>
    <row r="17" spans="2:25" x14ac:dyDescent="0.25">
      <c r="B17" s="5"/>
      <c r="C17" s="265" t="s">
        <v>364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>
        <v>21.165362999999999</v>
      </c>
      <c r="V17" s="306">
        <v>20.867224</v>
      </c>
      <c r="W17" s="306">
        <v>32.737498000000002</v>
      </c>
      <c r="X17" s="306">
        <v>23.154689999999999</v>
      </c>
      <c r="Y17" s="306">
        <v>34.314999</v>
      </c>
    </row>
    <row r="18" spans="2:25" x14ac:dyDescent="0.25">
      <c r="B18" s="5"/>
      <c r="C18" s="265"/>
      <c r="D18" s="306"/>
      <c r="E18" s="306"/>
      <c r="F18" s="306"/>
      <c r="G18" s="306"/>
      <c r="H18" s="306"/>
      <c r="I18" s="306"/>
      <c r="J18" s="306"/>
      <c r="K18" s="306"/>
      <c r="L18" s="306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</row>
    <row r="19" spans="2:25" x14ac:dyDescent="0.2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v>1952.1000000000001</v>
      </c>
      <c r="H19" s="266">
        <v>2633.95</v>
      </c>
      <c r="I19" s="266">
        <v>680.66540370799999</v>
      </c>
      <c r="J19" s="266">
        <v>1390.257065213</v>
      </c>
      <c r="K19" s="266">
        <v>2149.6646615219997</v>
      </c>
      <c r="L19" s="266">
        <v>2930.5148356129998</v>
      </c>
      <c r="M19" s="266">
        <v>795.4105937700001</v>
      </c>
      <c r="N19" s="266">
        <v>1638.049786868</v>
      </c>
      <c r="O19" s="266">
        <v>2454.4159182063399</v>
      </c>
      <c r="P19" s="266">
        <v>3257.0988225455199</v>
      </c>
      <c r="Q19" s="266">
        <v>761.90270809999993</v>
      </c>
      <c r="R19" s="266">
        <v>1477.9348849699998</v>
      </c>
      <c r="S19" s="266">
        <v>2182.8068795699996</v>
      </c>
      <c r="T19" s="266">
        <v>2888.5805066999997</v>
      </c>
      <c r="U19" s="266">
        <v>241.16346800000002</v>
      </c>
      <c r="V19" s="266">
        <v>92.023969999999991</v>
      </c>
      <c r="W19" s="266">
        <v>97.953675649999994</v>
      </c>
      <c r="X19" s="266">
        <v>96.375775000000004</v>
      </c>
      <c r="Y19" s="266">
        <v>102.656525</v>
      </c>
    </row>
    <row r="20" spans="2:25" x14ac:dyDescent="0.2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5.2040660000000001</v>
      </c>
      <c r="V20" s="269">
        <v>17.011984999999999</v>
      </c>
      <c r="W20" s="269">
        <v>87.662594609999999</v>
      </c>
      <c r="X20" s="269">
        <v>7.4129969999999998</v>
      </c>
      <c r="Y20" s="269">
        <v>8.8762939999999997</v>
      </c>
    </row>
    <row r="21" spans="2:25" x14ac:dyDescent="0.2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235.95940200000001</v>
      </c>
      <c r="V21" s="269">
        <v>75.011984999999996</v>
      </c>
      <c r="W21" s="269">
        <v>10.29108104</v>
      </c>
      <c r="X21" s="269">
        <v>88.962778</v>
      </c>
      <c r="Y21" s="269">
        <v>93.780231000000001</v>
      </c>
    </row>
    <row r="22" spans="2:25" x14ac:dyDescent="0.25">
      <c r="B22" s="5"/>
      <c r="C22" s="259"/>
      <c r="D22" s="306"/>
      <c r="E22" s="306"/>
      <c r="F22" s="306"/>
      <c r="G22" s="306"/>
      <c r="H22" s="306"/>
      <c r="I22" s="306"/>
      <c r="J22" s="306"/>
      <c r="K22" s="306"/>
      <c r="L22" s="306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pans="2:25" x14ac:dyDescent="0.2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v>695.47369901699994</v>
      </c>
      <c r="N23" s="269">
        <v>1409.290832877</v>
      </c>
      <c r="O23" s="269">
        <v>2095.8614699916593</v>
      </c>
      <c r="P23" s="269">
        <v>2774.0872884384812</v>
      </c>
      <c r="Q23" s="269">
        <v>648.94321767000019</v>
      </c>
      <c r="R23" s="269">
        <v>1283.51802157</v>
      </c>
      <c r="S23" s="269">
        <v>1894.49347029</v>
      </c>
      <c r="T23" s="269">
        <v>2458.9162843400004</v>
      </c>
      <c r="U23" s="269">
        <v>155.28543200000001</v>
      </c>
      <c r="V23" s="269">
        <v>234.65130800000006</v>
      </c>
      <c r="W23" s="269">
        <v>265.69932366</v>
      </c>
      <c r="X23" s="269">
        <v>247.571001</v>
      </c>
      <c r="Y23" s="269">
        <v>246.94076100000007</v>
      </c>
    </row>
    <row r="24" spans="2:25" x14ac:dyDescent="0.2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</row>
    <row r="25" spans="2:25" x14ac:dyDescent="0.2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v>564.34096380699998</v>
      </c>
      <c r="N25" s="269">
        <v>1147.119649903</v>
      </c>
      <c r="O25" s="269">
        <v>1687.2140972956593</v>
      </c>
      <c r="P25" s="269">
        <v>2130.7841386074811</v>
      </c>
      <c r="Q25" s="269">
        <v>464.42536479000023</v>
      </c>
      <c r="R25" s="269">
        <v>817.40476976999992</v>
      </c>
      <c r="S25" s="269">
        <v>1146.7733593599999</v>
      </c>
      <c r="T25" s="269">
        <v>1247.7430333100003</v>
      </c>
      <c r="U25" s="269">
        <v>155.28543200000001</v>
      </c>
      <c r="V25" s="269">
        <v>234.65130800000006</v>
      </c>
      <c r="W25" s="269">
        <v>265.69932366</v>
      </c>
      <c r="X25" s="269">
        <v>247.571001</v>
      </c>
      <c r="Y25" s="269">
        <v>246.94076100000007</v>
      </c>
    </row>
    <row r="26" spans="2:25" x14ac:dyDescent="0.25">
      <c r="B26" s="5"/>
      <c r="C26" s="259"/>
      <c r="D26" s="306"/>
      <c r="E26" s="306"/>
      <c r="F26" s="306"/>
      <c r="G26" s="306"/>
      <c r="H26" s="306"/>
      <c r="I26" s="306"/>
      <c r="J26" s="306"/>
      <c r="K26" s="306"/>
      <c r="L26" s="30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</row>
    <row r="27" spans="2:25" x14ac:dyDescent="0.2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v>601.01126392563799</v>
      </c>
      <c r="N27" s="269">
        <v>1274.8378647021</v>
      </c>
      <c r="O27" s="269">
        <v>1922.9411031173513</v>
      </c>
      <c r="P27" s="269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258.10296099999999</v>
      </c>
      <c r="V27" s="269">
        <v>188.61924100000002</v>
      </c>
      <c r="W27" s="269">
        <v>209.51161389000001</v>
      </c>
      <c r="X27" s="269">
        <v>207.16975500000001</v>
      </c>
      <c r="Y27" s="269">
        <v>202.82413399999999</v>
      </c>
    </row>
    <row r="28" spans="2:25" x14ac:dyDescent="0.25">
      <c r="B28" s="5"/>
      <c r="C28" s="259" t="s">
        <v>322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253.870666</v>
      </c>
      <c r="V28" s="269">
        <v>185.56516300000001</v>
      </c>
      <c r="W28" s="269">
        <v>208.72995189</v>
      </c>
      <c r="X28" s="269">
        <v>206.527557</v>
      </c>
      <c r="Y28" s="269">
        <v>201.240499</v>
      </c>
    </row>
    <row r="29" spans="2:25" x14ac:dyDescent="0.25">
      <c r="B29" s="5"/>
      <c r="C29" s="259" t="s">
        <v>158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1.288864</v>
      </c>
      <c r="V29" s="306">
        <v>0.45091300000000001</v>
      </c>
      <c r="W29" s="306">
        <v>0.78166199999999997</v>
      </c>
      <c r="X29" s="306">
        <v>0.64219800000000005</v>
      </c>
      <c r="Y29" s="306">
        <v>1.5836349999999999</v>
      </c>
    </row>
    <row r="30" spans="2:25" x14ac:dyDescent="0.25">
      <c r="B30" s="5"/>
      <c r="C30" s="259" t="s">
        <v>157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/>
    </row>
    <row r="31" spans="2:25" x14ac:dyDescent="0.25">
      <c r="B31" s="5"/>
      <c r="C31" s="259" t="s">
        <v>317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  <c r="Y31" s="306"/>
    </row>
    <row r="32" spans="2:25" x14ac:dyDescent="0.25">
      <c r="B32" s="5"/>
      <c r="C32" s="259" t="s">
        <v>318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06">
        <v>2.9434309999999999</v>
      </c>
      <c r="V32" s="306">
        <v>2.6031650000000002</v>
      </c>
      <c r="W32" s="306">
        <v>0</v>
      </c>
      <c r="X32" s="306">
        <v>0</v>
      </c>
      <c r="Y32" s="306"/>
    </row>
    <row r="33" spans="2:25" x14ac:dyDescent="0.2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</row>
    <row r="34" spans="2:25" x14ac:dyDescent="0.25">
      <c r="B34" s="5"/>
      <c r="C34" s="259" t="s">
        <v>321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</row>
    <row r="35" spans="2:25" x14ac:dyDescent="0.2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</row>
    <row r="36" spans="2:25" x14ac:dyDescent="0.2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</row>
    <row r="37" spans="2:25" x14ac:dyDescent="0.2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</row>
    <row r="38" spans="2:25" x14ac:dyDescent="0.2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-102.81752899999999</v>
      </c>
      <c r="V38" s="269">
        <v>46.032066999999998</v>
      </c>
      <c r="W38" s="269">
        <v>56.18771077000001</v>
      </c>
      <c r="X38" s="269">
        <v>40.401246</v>
      </c>
      <c r="Y38" s="269">
        <v>44.116627000000001</v>
      </c>
    </row>
    <row r="39" spans="2:25" x14ac:dyDescent="0.2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</row>
    <row r="40" spans="2:25" x14ac:dyDescent="0.2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v>-102.81752899999999</v>
      </c>
      <c r="V40" s="269">
        <v>46.032066999999998</v>
      </c>
      <c r="W40" s="269">
        <v>56.18771077000001</v>
      </c>
      <c r="X40" s="269">
        <v>40.401246</v>
      </c>
      <c r="Y40" s="269">
        <v>44.116627000000001</v>
      </c>
    </row>
    <row r="42" spans="2:25" x14ac:dyDescent="0.25">
      <c r="C42" s="1" t="s">
        <v>320</v>
      </c>
      <c r="D42" s="268"/>
      <c r="E42" s="268"/>
      <c r="F42" s="268"/>
      <c r="I42" s="268"/>
    </row>
    <row r="43" spans="2:25" x14ac:dyDescent="0.25">
      <c r="E43" s="268"/>
      <c r="F43" s="268"/>
    </row>
  </sheetData>
  <mergeCells count="3">
    <mergeCell ref="B1:Y1"/>
    <mergeCell ref="B2:Y2"/>
    <mergeCell ref="B3:Y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MICI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2022-08-30T14:29:42Z</dcterms:modified>
</cp:coreProperties>
</file>