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4" l="1"/>
  <c r="O30" i="24"/>
  <c r="O32" i="24" s="1"/>
  <c r="O21" i="24"/>
  <c r="O14" i="24"/>
  <c r="P9" i="24" l="1"/>
  <c r="Q9" i="24"/>
  <c r="P10" i="24"/>
  <c r="P11" i="24"/>
  <c r="Q11" i="24"/>
  <c r="P12" i="24"/>
  <c r="P13" i="24"/>
  <c r="Q13" i="24"/>
  <c r="P18" i="24"/>
  <c r="Q18" i="24"/>
  <c r="P19" i="24"/>
  <c r="Q19" i="24"/>
  <c r="P20" i="24"/>
  <c r="Q20" i="24"/>
  <c r="P25" i="24"/>
  <c r="Q25" i="24"/>
  <c r="P26" i="24"/>
  <c r="Q26" i="24"/>
  <c r="P27" i="24"/>
  <c r="Q27" i="24"/>
  <c r="P28" i="24"/>
  <c r="Q28" i="24"/>
  <c r="P29" i="24"/>
  <c r="Q29" i="24"/>
  <c r="P35" i="24"/>
  <c r="Q35" i="24"/>
  <c r="P36" i="24"/>
  <c r="Q36" i="24"/>
  <c r="Q8" i="24"/>
  <c r="P8" i="24"/>
  <c r="N34" i="24" l="1"/>
  <c r="N30" i="24" l="1"/>
  <c r="N21" i="24"/>
  <c r="N14" i="24"/>
  <c r="N32" i="24" l="1"/>
  <c r="M34" i="24" l="1"/>
  <c r="M30" i="24"/>
  <c r="M32" i="24" s="1"/>
  <c r="M21" i="24"/>
  <c r="M14" i="24"/>
  <c r="L34" i="24" l="1"/>
  <c r="L30" i="24" l="1"/>
  <c r="L21" i="24"/>
  <c r="L14" i="24"/>
  <c r="L32" i="24" l="1"/>
  <c r="K34" i="24" l="1"/>
  <c r="K30" i="24"/>
  <c r="K21" i="24"/>
  <c r="K14" i="24"/>
  <c r="Q14" i="24" l="1"/>
  <c r="P14" i="24"/>
  <c r="Q34" i="24"/>
  <c r="P34" i="24"/>
  <c r="Q21" i="24"/>
  <c r="P21" i="24"/>
  <c r="Q30" i="24"/>
  <c r="P30" i="24"/>
  <c r="K32" i="24"/>
  <c r="P32" i="24" l="1"/>
  <c r="Q32" i="24"/>
  <c r="J34" i="24" l="1"/>
  <c r="J30" i="24"/>
  <c r="J32" i="24" s="1"/>
  <c r="J21" i="24"/>
  <c r="J14" i="24"/>
  <c r="I34" i="24" l="1"/>
  <c r="I30" i="24"/>
  <c r="I32" i="24" s="1"/>
  <c r="I21" i="24"/>
  <c r="I14" i="24"/>
  <c r="H34" i="24" l="1"/>
  <c r="H30" i="24"/>
  <c r="H21" i="24"/>
  <c r="H14" i="24"/>
  <c r="H32" i="24" l="1"/>
  <c r="G34" i="24" l="1"/>
  <c r="G30" i="24"/>
  <c r="G21" i="24"/>
  <c r="G14" i="24"/>
  <c r="G32" i="24" l="1"/>
  <c r="F34" i="24" l="1"/>
  <c r="F30" i="24"/>
  <c r="F21" i="24"/>
  <c r="F14" i="24"/>
  <c r="F32" i="24" l="1"/>
  <c r="AE8" i="8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<sst xmlns="http://schemas.openxmlformats.org/spreadsheetml/2006/main" count="558" uniqueCount="309">
  <si>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</si>
  <si>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</si>
  <si>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</si>
  <si>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</si>
  <si>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</si>
  <si>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</si>
  <si>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</si>
  <si>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</si>
  <si>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</si>
  <si>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</si>
  <si>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</si>
  <si>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</si>
  <si>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</si>
  <si>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</si>
  <si>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</si>
  <si>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</si>
  <si>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</si>
  <si>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</si>
  <si>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</si>
  <si>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</si>
  <si>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</si>
  <si>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</si>
  <si>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</si>
  <si>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</si>
  <si>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</si>
  <si>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</si>
  <si>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</si>
  <si>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</si>
  <si>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</si>
  <si>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</si>
  <si>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</si>
  <si>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</si>
  <si>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</si>
  <si>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</si>
  <si>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</si>
  <si>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</si>
  <si>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</si>
  <si>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</si>
  <si>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</si>
  <si>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</si>
  <si>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</si>
  <si>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</si>
  <si>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</si>
  <si>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</si>
  <si>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</si>
  <si>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</si>
  <si>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</si>
  <si>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</si>
  <si>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</si>
  <si>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</si>
  <si>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</si>
  <si>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</si>
  <si>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</si>
  <si>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</si>
  <si>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</si>
  <si>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</si>
  <si>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</si>
  <si>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</si>
  <si>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</si>
  <si>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</si>
  <si>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</si>
  <si>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</si>
  <si>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</si>
  <si>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</si>
  <si>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</si>
  <si>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</si>
  <si>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</si>
  <si>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</si>
  <si>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</si>
  <si>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</si>
  <si>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</si>
  <si>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</si>
  <si>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</si>
  <si>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</si>
  <si>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</si>
  <si>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</si>
  <si>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</si>
  <si>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</si>
  <si>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</si>
  <si>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</si>
  <si>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</si>
  <si>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</si>
  <si>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</si>
  <si>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</si>
  <si>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</si>
  <si>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</si>
  <si>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</si>
  <si>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</si>
  <si>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</si>
  <si>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</si>
  <si>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</si>
  <si>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</si>
  <si>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</si>
  <si>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</si>
  <si>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</si>
  <si>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</si>
  <si>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</si>
  <si>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</si>
  <si>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</si>
  <si>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</si>
  <si>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</si>
  <si>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</si>
  <si>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</si>
  <si>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</si>
  <si>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</si>
  <si>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</si>
  <si>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</si>
  <si>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</si>
  <si>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</si>
  <si>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</si>
  <si>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</si>
  <si>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</si>
  <si>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</si>
  <si>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</si>
  <si>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</si>
  <si>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</si>
  <si>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</si>
  <si>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</si>
  <si>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</si>
  <si>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</si>
  <si>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</si>
  <si>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</si>
  <si>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</si>
  <si>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</si>
  <si>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</si>
  <si>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</si>
  <si>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</si>
  <si>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</si>
  <si>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</si>
  <si>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</si>
  <si>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</si>
  <si>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</si>
  <si>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</si>
  <si>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</si>
  <si>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</si>
  <si>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</si>
  <si>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</si>
  <si>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</si>
  <si>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</si>
  <si>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</si>
  <si>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</si>
  <si>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</si>
  <si>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</si>
  <si>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</si>
  <si>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</si>
  <si>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</si>
  <si>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</si>
  <si>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</si>
  <si>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</si>
  <si>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</si>
  <si>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</si>
  <si>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</si>
  <si>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</si>
  <si>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</si>
  <si>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</si>
  <si>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</si>
  <si>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</si>
  <si>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</si>
  <si>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</si>
  <si>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</si>
  <si>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</si>
  <si>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</si>
  <si>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</si>
  <si>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</si>
  <si>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</si>
  <si>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</si>
  <si>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</si>
  <si>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</si>
  <si>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</si>
  <si>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</si>
  <si>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</si>
  <si>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</si>
  <si>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</si>
  <si>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</si>
  <si>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</si>
  <si>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</si>
  <si>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</si>
  <si>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</si>
  <si>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</si>
  <si>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</si>
  <si>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</si>
  <si>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</si>
  <si>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</si>
  <si>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</si>
  <si>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</si>
  <si>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</si>
  <si>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</si>
  <si>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</si>
  <si>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</si>
  <si>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</si>
  <si>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</si>
  <si>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</si>
  <si>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</si>
  <si>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</si>
  <si>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</si>
  <si>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</si>
  <si>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</si>
  <si>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</si>
  <si>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</si>
  <si>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</si>
  <si>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</si>
  <si>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</si>
  <si>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</si>
  <si>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</si>
  <si>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</si>
  <si>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</si>
  <si>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</si>
  <si>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</si>
  <si>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</si>
  <si>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</si>
  <si>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</si>
  <si>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</si>
  <si>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</si>
  <si>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</si>
  <si>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</si>
  <si>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</si>
  <si>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</si>
  <si>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</si>
  <si>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</si>
  <si>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</si>
  <si>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</si>
  <si>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</si>
  <si>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</si>
  <si>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</si>
  <si>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</si>
  <si>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</si>
  <si>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</si>
  <si>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</si>
  <si>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</si>
  <si>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</si>
  <si>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</si>
  <si>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</si>
  <si>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</si>
  <si>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</si>
  <si>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</si>
  <si>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</si>
  <si>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</si>
  <si>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</si>
  <si>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</si>
  <si>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</si>
  <si>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</si>
  <si>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</si>
  <si>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</si>
  <si>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</si>
  <si>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</si>
  <si>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</si>
  <si>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</si>
  <si>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</si>
  <si>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</si>
  <si>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</si>
  <si>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</si>
  <si>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</si>
  <si>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</si>
  <si>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</si>
  <si>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</si>
  <si>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</si>
  <si>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</si>
  <si>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</si>
  <si>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</si>
  <si>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</si>
  <si>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</si>
  <si>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</si>
  <si>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</si>
  <si>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</si>
  <si>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</si>
  <si>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</si>
  <si>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</si>
  <si>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</si>
  <si>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</si>
  <si>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</si>
  <si>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</si>
  <si>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</si>
  <si>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</si>
  <si>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</si>
  <si>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</si>
  <si>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</si>
  <si>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</si>
  <si>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</si>
  <si>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</si>
  <si>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</si>
  <si>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</si>
  <si>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</si>
  <si>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</si>
  <si>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</si>
  <si>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</si>
  <si>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</si>
  <si>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</si>
  <si>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</si>
  <si>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</si>
  <si>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</si>
  <si>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</si>
  <si>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</si>
  <si>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</si>
  <si>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</si>
  <si>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</si>
  <si>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</si>
  <si>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</si>
  <si>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</si>
  <si>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</si>
  <si>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</si>
  <si>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</si>
  <si>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</si>
  <si>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</si>
  <si>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</si>
  <si>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</si>
  <si>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</si>
  <si>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</si>
  <si>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</si>
  <si>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Diciembre 2018/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</si>
</sst>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3" xfId="1" applyNumberFormat="1" applyFont="1" applyFill="1" applyBorder="1" applyAlignment="1">
      <alignment horizontal="center" vertical="center" wrapText="1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0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6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69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0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5" fontId="30" fillId="0" borderId="69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7" t="s">
        <v>140</v>
      </c>
      <c r="B2" s="74"/>
      <c r="C2" s="75"/>
      <c r="D2" s="76"/>
    </row>
    <row r="3" spans="1:5" s="77" customFormat="1" ht="66.599999999999994" customHeight="1" thickBot="1" x14ac:dyDescent="0.3">
      <c r="A3" s="32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0" t="s">
        <v>253</v>
      </c>
      <c r="D2" s="330"/>
    </row>
    <row r="3" spans="2:31" s="225" customFormat="1" ht="10.15" customHeight="1" x14ac:dyDescent="0.2"/>
    <row r="4" spans="2:31" s="225" customFormat="1" ht="24" customHeight="1" x14ac:dyDescent="0.2">
      <c r="B4" s="329"/>
      <c r="C4" s="32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tabSelected="1" zoomScaleNormal="100" zoomScaleSheetLayoutView="90" workbookViewId="0">
      <selection activeCell="Q8" sqref="Q8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0" width="11.28515625" style="1" hidden="1" customWidth="1"/>
    <col min="11" max="15" width="11.28515625" style="1" customWidth="1"/>
    <col min="16" max="16" width="9.28515625" style="1" bestFit="1" customWidth="1"/>
    <col min="17" max="17" width="11.28515625" style="1" bestFit="1" customWidth="1"/>
    <col min="18" max="16384" width="11.42578125" style="1"/>
  </cols>
  <sheetData>
    <row r="1" spans="2:19" ht="18.75" x14ac:dyDescent="0.25">
      <c r="B1" s="331" t="s">
        <v>119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2:19" ht="18.75" x14ac:dyDescent="0.25">
      <c r="B2" s="331" t="s">
        <v>273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2:19" ht="18.75" x14ac:dyDescent="0.25">
      <c r="B3" s="331" t="s">
        <v>274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2:19" ht="18.75" x14ac:dyDescent="0.25">
      <c r="B4" s="331" t="s">
        <v>308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2:19" ht="18.75" x14ac:dyDescent="0.25">
      <c r="B5" s="269"/>
      <c r="C5" s="269"/>
      <c r="D5" s="269"/>
      <c r="E5" s="290"/>
      <c r="F5" s="297"/>
      <c r="G5" s="298"/>
      <c r="H5" s="307"/>
      <c r="I5" s="314"/>
      <c r="J5" s="315"/>
      <c r="K5" s="316"/>
      <c r="L5" s="319"/>
      <c r="M5" s="320"/>
      <c r="N5" s="324"/>
      <c r="O5" s="325"/>
      <c r="P5" s="269"/>
      <c r="Q5" s="269"/>
    </row>
    <row r="6" spans="2:19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70" t="s">
        <v>259</v>
      </c>
      <c r="Q6" s="304" t="s">
        <v>260</v>
      </c>
    </row>
    <row r="7" spans="2:1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5"/>
      <c r="Q7" s="272"/>
    </row>
    <row r="8" spans="2:19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f>+O8-K8</f>
        <v>9.4378999999999644E-4</v>
      </c>
      <c r="Q8" s="302">
        <f>+O8/K8-1</f>
        <v>3.4655963033247694E-2</v>
      </c>
      <c r="R8" s="255"/>
      <c r="S8" s="295"/>
    </row>
    <row r="9" spans="2:19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f t="shared" ref="P9:P36" si="0">+O9-K9</f>
        <v>29.234054280000066</v>
      </c>
      <c r="Q9" s="302">
        <f t="shared" ref="Q9:Q36" si="1">+O9/K9-1</f>
        <v>8.9916346755552379E-2</v>
      </c>
      <c r="R9" s="255"/>
      <c r="S9" s="276"/>
    </row>
    <row r="10" spans="2:19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f t="shared" si="0"/>
        <v>0</v>
      </c>
      <c r="Q10" s="302">
        <v>0</v>
      </c>
      <c r="R10" s="255"/>
      <c r="S10" s="276"/>
    </row>
    <row r="11" spans="2:19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f t="shared" si="0"/>
        <v>17.265166660000034</v>
      </c>
      <c r="Q11" s="302">
        <f t="shared" si="1"/>
        <v>4.5879670734862099E-2</v>
      </c>
      <c r="R11" s="255"/>
      <c r="S11" s="276"/>
    </row>
    <row r="12" spans="2:19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f t="shared" si="0"/>
        <v>0</v>
      </c>
      <c r="Q12" s="302">
        <v>0</v>
      </c>
      <c r="R12" s="255"/>
      <c r="S12" s="276"/>
    </row>
    <row r="13" spans="2:19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275">
        <f t="shared" si="0"/>
        <v>17.232427459999997</v>
      </c>
      <c r="Q13" s="302">
        <f t="shared" si="1"/>
        <v>6.6196404515181939E-2</v>
      </c>
      <c r="R13" s="255"/>
      <c r="S13" s="276"/>
    </row>
    <row r="14" spans="2:19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f t="shared" ref="F14:O14" si="2">SUM(F8:F13)</f>
        <v>1130.6581053099999</v>
      </c>
      <c r="G14" s="289">
        <f t="shared" si="2"/>
        <v>963.57921980000015</v>
      </c>
      <c r="H14" s="289">
        <f t="shared" si="2"/>
        <v>958.63541436000014</v>
      </c>
      <c r="I14" s="289">
        <f t="shared" si="2"/>
        <v>865.58249610000007</v>
      </c>
      <c r="J14" s="289">
        <f t="shared" si="2"/>
        <v>845.89457931000038</v>
      </c>
      <c r="K14" s="289">
        <f t="shared" si="2"/>
        <v>961.78905905999989</v>
      </c>
      <c r="L14" s="289">
        <f t="shared" si="2"/>
        <v>1019.5513586499999</v>
      </c>
      <c r="M14" s="289">
        <f t="shared" si="2"/>
        <v>1072.3420317100001</v>
      </c>
      <c r="N14" s="289">
        <f t="shared" si="2"/>
        <v>1010.1300356599997</v>
      </c>
      <c r="O14" s="289">
        <f t="shared" si="2"/>
        <v>1025.5216512499999</v>
      </c>
      <c r="P14" s="289">
        <f t="shared" si="0"/>
        <v>63.732592189999991</v>
      </c>
      <c r="Q14" s="301">
        <f t="shared" si="1"/>
        <v>6.6264625896544027E-2</v>
      </c>
      <c r="R14" s="255"/>
      <c r="S14" s="276"/>
    </row>
    <row r="15" spans="2:19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74"/>
      <c r="Q15" s="274"/>
      <c r="R15" s="255"/>
      <c r="S15" s="276"/>
    </row>
    <row r="16" spans="2:19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55"/>
      <c r="S16" s="276"/>
    </row>
    <row r="17" spans="2:19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74"/>
      <c r="Q17" s="274"/>
      <c r="R17" s="255"/>
      <c r="S17" s="276"/>
    </row>
    <row r="18" spans="2:19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f t="shared" si="0"/>
        <v>70.521709940000108</v>
      </c>
      <c r="Q18" s="302">
        <f t="shared" si="1"/>
        <v>0.15364807495286725</v>
      </c>
      <c r="R18" s="255"/>
      <c r="S18" s="276"/>
    </row>
    <row r="19" spans="2:19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f t="shared" si="0"/>
        <v>-22.53928135999999</v>
      </c>
      <c r="Q19" s="302">
        <f t="shared" si="1"/>
        <v>-0.23725342841303265</v>
      </c>
      <c r="R19" s="255"/>
      <c r="S19" s="276"/>
    </row>
    <row r="20" spans="2:19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f t="shared" si="0"/>
        <v>-4.8069084699999998</v>
      </c>
      <c r="Q20" s="302">
        <f t="shared" si="1"/>
        <v>-0.15543682962191108</v>
      </c>
      <c r="R20" s="255"/>
      <c r="S20" s="276"/>
    </row>
    <row r="21" spans="2:19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f t="shared" ref="F21:O21" si="3">SUM(F18:F20)</f>
        <v>800.46491514999991</v>
      </c>
      <c r="G21" s="289">
        <f t="shared" si="3"/>
        <v>622.03289631000007</v>
      </c>
      <c r="H21" s="289">
        <f t="shared" si="3"/>
        <v>608.59513622999998</v>
      </c>
      <c r="I21" s="289">
        <f t="shared" si="3"/>
        <v>492.66884325000001</v>
      </c>
      <c r="J21" s="289">
        <f t="shared" si="3"/>
        <v>468.60857645999999</v>
      </c>
      <c r="K21" s="289">
        <f t="shared" si="3"/>
        <v>584.90808443999993</v>
      </c>
      <c r="L21" s="289">
        <f t="shared" si="3"/>
        <v>642.81789308999998</v>
      </c>
      <c r="M21" s="289">
        <f t="shared" si="3"/>
        <v>685.64997525999991</v>
      </c>
      <c r="N21" s="289">
        <f t="shared" si="3"/>
        <v>626.11051108000004</v>
      </c>
      <c r="O21" s="289">
        <f t="shared" si="3"/>
        <v>628.08360455000002</v>
      </c>
      <c r="P21" s="289">
        <f t="shared" si="0"/>
        <v>43.175520110000093</v>
      </c>
      <c r="Q21" s="301">
        <f t="shared" si="1"/>
        <v>7.3815905880899146E-2</v>
      </c>
      <c r="R21" s="255"/>
      <c r="S21" s="276"/>
    </row>
    <row r="22" spans="2:19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74"/>
      <c r="Q22" s="303"/>
      <c r="R22" s="255"/>
      <c r="S22" s="276"/>
    </row>
    <row r="23" spans="2:19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55"/>
      <c r="S23" s="276"/>
    </row>
    <row r="24" spans="2:19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74"/>
      <c r="Q24" s="303"/>
      <c r="R24" s="255"/>
      <c r="S24" s="276"/>
    </row>
    <row r="25" spans="2:19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f t="shared" si="0"/>
        <v>-28.682041289999987</v>
      </c>
      <c r="Q25" s="302">
        <f t="shared" si="1"/>
        <v>-0.27914736877813517</v>
      </c>
      <c r="R25" s="255"/>
      <c r="S25" s="276"/>
    </row>
    <row r="26" spans="2:19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f t="shared" si="0"/>
        <v>-1.0994031</v>
      </c>
      <c r="Q26" s="302">
        <f t="shared" si="1"/>
        <v>-0.1471573323216262</v>
      </c>
      <c r="R26" s="255"/>
      <c r="S26" s="276"/>
    </row>
    <row r="27" spans="2:19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f t="shared" si="0"/>
        <v>0.21113128999999908</v>
      </c>
      <c r="Q27" s="302">
        <f t="shared" si="1"/>
        <v>2.6408851523501697E-2</v>
      </c>
      <c r="R27" s="255"/>
      <c r="S27" s="276"/>
    </row>
    <row r="28" spans="2:19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f t="shared" si="0"/>
        <v>50.299776000000122</v>
      </c>
      <c r="Q28" s="302">
        <f t="shared" si="1"/>
        <v>0.19461355176518524</v>
      </c>
      <c r="R28" s="255"/>
      <c r="S28" s="276"/>
    </row>
    <row r="29" spans="2:19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275">
        <f t="shared" si="0"/>
        <v>-0.17239082</v>
      </c>
      <c r="Q29" s="302">
        <f t="shared" si="1"/>
        <v>-0.83362385188674748</v>
      </c>
      <c r="R29" s="255"/>
      <c r="S29" s="276"/>
    </row>
    <row r="30" spans="2:19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f t="shared" ref="F30:N30" si="4">SUM(F25:F29)</f>
        <v>330.64699648999999</v>
      </c>
      <c r="G30" s="289">
        <f t="shared" si="4"/>
        <v>341.54632349000002</v>
      </c>
      <c r="H30" s="289">
        <f t="shared" si="4"/>
        <v>350.04027812999999</v>
      </c>
      <c r="I30" s="289">
        <f t="shared" si="4"/>
        <v>372.91365285000001</v>
      </c>
      <c r="J30" s="289">
        <f t="shared" si="4"/>
        <v>377.28600284999999</v>
      </c>
      <c r="K30" s="289">
        <f t="shared" si="4"/>
        <v>376.8809746199999</v>
      </c>
      <c r="L30" s="289">
        <f t="shared" si="4"/>
        <v>376.73246559000006</v>
      </c>
      <c r="M30" s="289">
        <f t="shared" si="4"/>
        <v>386.69205645000005</v>
      </c>
      <c r="N30" s="289">
        <f t="shared" si="4"/>
        <v>384.01952457999994</v>
      </c>
      <c r="O30" s="289">
        <f t="shared" ref="O30" si="5">SUM(O25:O29)</f>
        <v>397.43804670000003</v>
      </c>
      <c r="P30" s="289">
        <f t="shared" si="0"/>
        <v>20.557072080000125</v>
      </c>
      <c r="Q30" s="301">
        <f t="shared" si="1"/>
        <v>5.4545263529758525E-2</v>
      </c>
      <c r="R30" s="255"/>
      <c r="S30" s="276"/>
    </row>
    <row r="31" spans="2:19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74"/>
      <c r="Q31" s="302"/>
      <c r="R31" s="255"/>
      <c r="S31" s="276"/>
    </row>
    <row r="32" spans="2:19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f>+F21+F30</f>
        <v>1131.11191164</v>
      </c>
      <c r="G32" s="289">
        <f t="shared" ref="G32:N32" si="6">+G30+G21</f>
        <v>963.57921980000015</v>
      </c>
      <c r="H32" s="289">
        <f t="shared" si="6"/>
        <v>958.63541435999991</v>
      </c>
      <c r="I32" s="289">
        <f t="shared" si="6"/>
        <v>865.58249610000007</v>
      </c>
      <c r="J32" s="289">
        <f t="shared" si="6"/>
        <v>845.89457930999993</v>
      </c>
      <c r="K32" s="289">
        <f t="shared" si="6"/>
        <v>961.78905905999977</v>
      </c>
      <c r="L32" s="289">
        <f t="shared" si="6"/>
        <v>1019.55035868</v>
      </c>
      <c r="M32" s="289">
        <f t="shared" si="6"/>
        <v>1072.3420317099999</v>
      </c>
      <c r="N32" s="289">
        <f t="shared" si="6"/>
        <v>1010.13003566</v>
      </c>
      <c r="O32" s="289">
        <f t="shared" ref="O32" si="7">+O30+O21</f>
        <v>1025.5216512500001</v>
      </c>
      <c r="P32" s="289">
        <f t="shared" si="0"/>
        <v>63.732592190000332</v>
      </c>
      <c r="Q32" s="301">
        <f t="shared" si="1"/>
        <v>6.6264625896544471E-2</v>
      </c>
      <c r="R32" s="255"/>
      <c r="S32" s="276"/>
    </row>
    <row r="33" spans="2:19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74"/>
      <c r="Q33" s="305"/>
      <c r="R33" s="255"/>
      <c r="S33" s="276"/>
    </row>
    <row r="34" spans="2:19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f t="shared" ref="F34:O34" si="8">SUM(F35:F36)</f>
        <v>25053.519525980009</v>
      </c>
      <c r="G34" s="278">
        <f t="shared" si="8"/>
        <v>26295.24445676</v>
      </c>
      <c r="H34" s="278">
        <f t="shared" si="8"/>
        <v>31892.717071850002</v>
      </c>
      <c r="I34" s="278">
        <f t="shared" si="8"/>
        <v>31337.398152810001</v>
      </c>
      <c r="J34" s="278">
        <f t="shared" si="8"/>
        <v>32754.708376419996</v>
      </c>
      <c r="K34" s="278">
        <f t="shared" si="8"/>
        <v>35557.157544210015</v>
      </c>
      <c r="L34" s="278">
        <f t="shared" si="8"/>
        <v>36557.565555649991</v>
      </c>
      <c r="M34" s="278">
        <f t="shared" si="8"/>
        <v>37463.598039320008</v>
      </c>
      <c r="N34" s="278">
        <f t="shared" si="8"/>
        <v>38055.670739500012</v>
      </c>
      <c r="O34" s="278">
        <f t="shared" si="8"/>
        <v>38659.008491920002</v>
      </c>
      <c r="P34" s="278">
        <f t="shared" si="0"/>
        <v>3101.8509477099869</v>
      </c>
      <c r="Q34" s="306">
        <f t="shared" si="1"/>
        <v>8.7235627421941686E-2</v>
      </c>
      <c r="R34" s="255"/>
      <c r="S34" s="276"/>
    </row>
    <row r="35" spans="2:19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f t="shared" si="0"/>
        <v>3080.9997203699895</v>
      </c>
      <c r="Q35" s="302">
        <f t="shared" si="1"/>
        <v>8.7194889314757829E-2</v>
      </c>
      <c r="R35" s="255"/>
      <c r="S35" s="276"/>
    </row>
    <row r="36" spans="2:19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f t="shared" si="0"/>
        <v>20.85122733999998</v>
      </c>
      <c r="Q36" s="302">
        <f t="shared" si="1"/>
        <v>9.3704527236292412E-2</v>
      </c>
      <c r="R36" s="255"/>
      <c r="S36" s="276"/>
    </row>
    <row r="37" spans="2:19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</row>
    <row r="38" spans="2:19" x14ac:dyDescent="0.25">
      <c r="P38" s="255"/>
      <c r="Q38" s="255"/>
    </row>
    <row r="39" spans="2:19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</row>
    <row r="40" spans="2:19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</row>
    <row r="41" spans="2:19" x14ac:dyDescent="0.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</row>
  </sheetData>
  <mergeCells count="4">
    <mergeCell ref="B1:Q1"/>
    <mergeCell ref="B2:Q2"/>
    <mergeCell ref="B3:Q3"/>
    <mergeCell ref="B4:Q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306</v>
      </c>
      <c r="B3" s="331"/>
      <c r="C3" s="331"/>
      <c r="D3" s="331"/>
    </row>
    <row r="5" spans="1:4" x14ac:dyDescent="0.25">
      <c r="A5" s="332" t="s">
        <v>262</v>
      </c>
      <c r="B5" s="334" t="s">
        <v>263</v>
      </c>
      <c r="C5" s="334" t="s">
        <v>264</v>
      </c>
      <c r="D5" s="334" t="s">
        <v>1</v>
      </c>
    </row>
    <row r="6" spans="1:4" x14ac:dyDescent="0.25">
      <c r="A6" s="333"/>
      <c r="B6" s="335"/>
      <c r="C6" s="335"/>
      <c r="D6" s="33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3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3">
        <v>0.56000000000000005</v>
      </c>
      <c r="D9" s="321">
        <v>0.41346062012384538</v>
      </c>
    </row>
    <row r="10" spans="1:4" x14ac:dyDescent="0.25">
      <c r="A10" s="262" t="s">
        <v>267</v>
      </c>
      <c r="B10" s="308"/>
      <c r="C10" s="308"/>
      <c r="D10" s="263"/>
    </row>
    <row r="11" spans="1:4" s="259" customFormat="1" x14ac:dyDescent="0.25">
      <c r="A11" s="256"/>
      <c r="B11" s="309"/>
      <c r="C11" s="309"/>
      <c r="D11" s="264"/>
    </row>
    <row r="12" spans="1:4" x14ac:dyDescent="0.25">
      <c r="A12" s="260" t="s">
        <v>268</v>
      </c>
      <c r="B12" s="268">
        <v>1.6081926952776E-2</v>
      </c>
      <c r="C12" s="310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10">
        <v>0.13</v>
      </c>
      <c r="D13" s="322">
        <v>0.13486685488740824</v>
      </c>
    </row>
    <row r="14" spans="1:4" x14ac:dyDescent="0.25">
      <c r="A14" s="262" t="s">
        <v>270</v>
      </c>
      <c r="B14" s="308"/>
      <c r="C14" s="311"/>
      <c r="D14" s="263"/>
    </row>
    <row r="15" spans="1:4" s="259" customFormat="1" x14ac:dyDescent="0.25">
      <c r="A15" s="256"/>
      <c r="B15" s="309"/>
      <c r="C15" s="312"/>
      <c r="D15" s="264"/>
    </row>
    <row r="16" spans="1:4" x14ac:dyDescent="0.25">
      <c r="A16" s="260" t="s">
        <v>271</v>
      </c>
      <c r="B16" s="261">
        <v>0.13089626796314399</v>
      </c>
      <c r="C16" s="313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304</v>
      </c>
      <c r="B3" s="331"/>
      <c r="C3" s="331"/>
      <c r="D3" s="331"/>
    </row>
    <row r="5" spans="1:4" x14ac:dyDescent="0.25">
      <c r="A5" s="332" t="s">
        <v>262</v>
      </c>
      <c r="B5" s="334" t="s">
        <v>263</v>
      </c>
      <c r="C5" s="334" t="s">
        <v>264</v>
      </c>
      <c r="D5" s="334" t="s">
        <v>1</v>
      </c>
    </row>
    <row r="6" spans="1:4" x14ac:dyDescent="0.25">
      <c r="A6" s="333"/>
      <c r="B6" s="335"/>
      <c r="C6" s="335"/>
      <c r="D6" s="33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3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3">
        <v>0.5</v>
      </c>
      <c r="D9" s="321">
        <v>0.37479495894559872</v>
      </c>
    </row>
    <row r="10" spans="1:4" x14ac:dyDescent="0.25">
      <c r="A10" s="262" t="s">
        <v>267</v>
      </c>
      <c r="B10" s="308"/>
      <c r="C10" s="308"/>
      <c r="D10" s="263"/>
    </row>
    <row r="11" spans="1:4" s="259" customFormat="1" x14ac:dyDescent="0.25">
      <c r="A11" s="256"/>
      <c r="B11" s="309"/>
      <c r="C11" s="309"/>
      <c r="D11" s="264"/>
    </row>
    <row r="12" spans="1:4" x14ac:dyDescent="0.25">
      <c r="A12" s="260" t="s">
        <v>268</v>
      </c>
      <c r="B12" s="268">
        <v>1.5053520588123712E-2</v>
      </c>
      <c r="C12" s="310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10">
        <v>0.15</v>
      </c>
      <c r="D13" s="322">
        <v>0.14683964123371271</v>
      </c>
    </row>
    <row r="14" spans="1:4" x14ac:dyDescent="0.25">
      <c r="A14" s="262" t="s">
        <v>270</v>
      </c>
      <c r="B14" s="308"/>
      <c r="C14" s="311"/>
      <c r="D14" s="263"/>
    </row>
    <row r="15" spans="1:4" s="259" customFormat="1" x14ac:dyDescent="0.25">
      <c r="A15" s="256"/>
      <c r="B15" s="309"/>
      <c r="C15" s="312"/>
      <c r="D15" s="264"/>
    </row>
    <row r="16" spans="1:4" x14ac:dyDescent="0.25">
      <c r="A16" s="260" t="s">
        <v>271</v>
      </c>
      <c r="B16" s="261">
        <v>0.12784631475982022</v>
      </c>
      <c r="C16" s="313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302</v>
      </c>
      <c r="B3" s="331"/>
      <c r="C3" s="331"/>
      <c r="D3" s="331"/>
    </row>
    <row r="5" spans="1:4" x14ac:dyDescent="0.25">
      <c r="A5" s="332" t="s">
        <v>262</v>
      </c>
      <c r="B5" s="334" t="s">
        <v>263</v>
      </c>
      <c r="C5" s="334" t="s">
        <v>264</v>
      </c>
      <c r="D5" s="334" t="s">
        <v>1</v>
      </c>
    </row>
    <row r="6" spans="1:4" x14ac:dyDescent="0.25">
      <c r="A6" s="333"/>
      <c r="B6" s="335"/>
      <c r="C6" s="335"/>
      <c r="D6" s="33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3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3">
        <v>0.55000000000000004</v>
      </c>
      <c r="D9" s="299">
        <v>0.37622342900957495</v>
      </c>
    </row>
    <row r="10" spans="1:4" x14ac:dyDescent="0.25">
      <c r="A10" s="262" t="s">
        <v>267</v>
      </c>
      <c r="B10" s="308"/>
      <c r="C10" s="308"/>
      <c r="D10" s="263"/>
    </row>
    <row r="11" spans="1:4" s="259" customFormat="1" x14ac:dyDescent="0.25">
      <c r="A11" s="256"/>
      <c r="B11" s="309"/>
      <c r="C11" s="309"/>
      <c r="D11" s="264"/>
    </row>
    <row r="12" spans="1:4" x14ac:dyDescent="0.25">
      <c r="A12" s="260" t="s">
        <v>268</v>
      </c>
      <c r="B12" s="268">
        <v>1.6061764891449639E-2</v>
      </c>
      <c r="C12" s="310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10">
        <v>0.14179836886725192</v>
      </c>
      <c r="D13" s="296">
        <v>0.16794587236705785</v>
      </c>
    </row>
    <row r="14" spans="1:4" x14ac:dyDescent="0.25">
      <c r="A14" s="262" t="s">
        <v>270</v>
      </c>
      <c r="B14" s="308"/>
      <c r="C14" s="311"/>
      <c r="D14" s="263"/>
    </row>
    <row r="15" spans="1:4" s="259" customFormat="1" x14ac:dyDescent="0.25">
      <c r="A15" s="256"/>
      <c r="B15" s="309"/>
      <c r="C15" s="312"/>
      <c r="D15" s="264"/>
    </row>
    <row r="16" spans="1:4" x14ac:dyDescent="0.25">
      <c r="A16" s="260" t="s">
        <v>271</v>
      </c>
      <c r="B16" s="261">
        <v>0.12479671556089172</v>
      </c>
      <c r="C16" s="313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2020-05-20T15:11:51Z</dcterms:modified>
</cp:coreProperties>
</file>