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9-2022\"/>
    </mc:Choice>
  </mc:AlternateContent>
  <xr:revisionPtr revIDLastSave="0" documentId="13_ncr:1_{38A68AAC-BC81-49C0-A0A7-9ACC97101592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Valores BS" sheetId="24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<sst xmlns="http://schemas.openxmlformats.org/spreadsheetml/2006/main" count="629" uniqueCount="343">
  <si>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</si>
  <si>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</si>
  <si>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</si>
  <si>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</si>
  <si>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</si>
  <si>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</si>
  <si>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</si>
  <si>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</si>
  <si>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</si>
  <si>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</si>
  <si>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</si>
  <si>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</si>
  <si>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</si>
  <si>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</si>
  <si>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</si>
  <si>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</si>
  <si>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</si>
  <si>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</si>
  <si>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</si>
  <si>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</si>
  <si>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</si>
  <si>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</si>
  <si>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</si>
  <si>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</si>
  <si>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</si>
  <si>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</si>
  <si>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</si>
  <si>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</si>
  <si>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</si>
  <si>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</si>
  <si>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</si>
  <si>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</si>
  <si>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</si>
  <si>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</si>
  <si>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</si>
  <si>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</si>
  <si>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</si>
  <si>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</si>
  <si>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</si>
  <si>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</si>
  <si>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</si>
  <si>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</si>
  <si>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</si>
  <si>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</si>
  <si>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</si>
  <si>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</si>
  <si>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</si>
  <si>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</si>
  <si>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</si>
  <si>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</si>
  <si>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</si>
  <si>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</si>
  <si>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</si>
  <si>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</si>
  <si>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</si>
  <si>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</si>
  <si>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</si>
  <si>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</si>
  <si>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</si>
  <si>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</si>
  <si>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</si>
  <si>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</si>
  <si>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</si>
  <si>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</si>
  <si>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</si>
  <si>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</si>
  <si>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</si>
  <si>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</si>
  <si>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</si>
  <si>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</si>
  <si>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</si>
  <si>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</si>
  <si>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</si>
  <si>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</si>
  <si>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</si>
  <si>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</si>
  <si>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</si>
  <si>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</si>
  <si>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</si>
  <si>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</si>
  <si>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</si>
  <si>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</si>
  <si>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</si>
  <si>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</si>
  <si>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</si>
  <si>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</si>
  <si>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</si>
  <si>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</si>
  <si>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</si>
  <si>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</si>
  <si>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</si>
  <si>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</si>
  <si>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</si>
  <si>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</si>
  <si>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</si>
  <si>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</si>
  <si>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</si>
  <si>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</si>
  <si>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</si>
  <si>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</si>
  <si>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</si>
  <si>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</si>
  <si>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</si>
  <si>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</si>
  <si>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</si>
  <si>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</si>
  <si>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</si>
  <si>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</si>
  <si>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</si>
  <si>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</si>
  <si>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</si>
  <si>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</si>
  <si>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</si>
  <si>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</si>
  <si>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</si>
  <si>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</si>
  <si>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</si>
  <si>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</si>
  <si>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</si>
  <si>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</si>
  <si>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</si>
  <si>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</si>
  <si>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</si>
  <si>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</si>
  <si>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</si>
  <si>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</si>
  <si>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</si>
  <si>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</si>
  <si>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</si>
  <si>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</si>
  <si>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</si>
  <si>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</si>
  <si>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</si>
  <si>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</si>
  <si>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</si>
  <si>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</si>
  <si>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</si>
  <si>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</si>
  <si>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</si>
  <si>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</si>
  <si>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</si>
  <si>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</si>
  <si>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</si>
  <si>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</si>
  <si>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</si>
  <si>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</si>
  <si>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</si>
  <si>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</si>
  <si>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</si>
  <si>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</si>
  <si>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</si>
  <si>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</si>
  <si>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</si>
  <si>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</si>
  <si>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</si>
  <si>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</si>
  <si>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</si>
  <si>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</si>
  <si>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</si>
  <si>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</si>
  <si>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</si>
  <si>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</si>
  <si>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</si>
  <si>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</si>
  <si>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</si>
  <si>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</si>
  <si>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</si>
  <si>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</si>
  <si>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</si>
  <si>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</si>
  <si>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</si>
  <si>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</si>
  <si>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</si>
  <si>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</si>
  <si>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</si>
  <si>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</si>
  <si>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</si>
  <si>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</si>
  <si>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</si>
  <si>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</si>
  <si>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</si>
  <si>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</si>
  <si>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</si>
  <si>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</si>
  <si>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</si>
  <si>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</si>
  <si>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</si>
  <si>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</si>
  <si>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</si>
  <si>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</si>
  <si>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</si>
  <si>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</si>
  <si>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</si>
  <si>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</si>
  <si>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</si>
  <si>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</si>
  <si>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</si>
  <si>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</si>
  <si>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</si>
  <si>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</si>
  <si>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</si>
  <si>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</si>
  <si>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</si>
  <si>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</si>
  <si>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</si>
  <si>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</si>
  <si>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</si>
  <si>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</si>
  <si>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</si>
  <si>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</si>
  <si>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</si>
  <si>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</si>
  <si>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</si>
  <si>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</si>
  <si>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</si>
  <si>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</si>
  <si>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</si>
  <si>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</si>
  <si>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</si>
  <si>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</si>
  <si>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</si>
  <si>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</si>
  <si>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</si>
  <si>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</si>
  <si>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</si>
  <si>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</si>
  <si>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</si>
  <si>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</si>
  <si>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</si>
  <si>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</si>
  <si>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</si>
  <si>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</si>
  <si>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</si>
  <si>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</si>
  <si>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</si>
  <si>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</si>
  <si>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</si>
  <si>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</si>
  <si>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</si>
  <si>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</si>
  <si>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</si>
  <si>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</si>
  <si>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</si>
  <si>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</si>
  <si>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</si>
  <si>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</si>
  <si>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</si>
  <si>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</si>
  <si>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</si>
  <si>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</si>
  <si>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</si>
  <si>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</si>
  <si>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</si>
  <si>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</si>
  <si>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</si>
  <si>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</si>
  <si>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</si>
  <si>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</si>
  <si>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</si>
  <si>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</si>
  <si>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</si>
  <si>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</si>
  <si>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</si>
  <si>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</si>
  <si>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</si>
  <si>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</si>
  <si>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</si>
  <si>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</si>
  <si>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</si>
  <si>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</si>
  <si>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</si>
  <si>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</si>
  <si>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</si>
  <si>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</si>
  <si>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</si>
  <si>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</si>
  <si>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</si>
  <si>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</si>
  <si>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</si>
  <si>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</si>
  <si>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</si>
  <si>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</si>
  <si>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</si>
  <si>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</si>
  <si>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</si>
  <si>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</si>
  <si>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</si>
  <si>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</si>
  <si>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</si>
  <si>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</si>
  <si>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</si>
  <si>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</si>
  <si>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</si>
  <si>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</si>
  <si>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</si>
  <si>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Val Mar 2017</t>
  </si>
  <si>
    <t>Total Bco Jun 2017</t>
  </si>
  <si>
    <t xml:space="preserve">Total Val Jun 17 </t>
  </si>
  <si>
    <t>Total Val Dic 2016</t>
  </si>
  <si>
    <t>Bancos Sept 2017</t>
  </si>
  <si>
    <t>Bancos Dic 2017</t>
  </si>
  <si>
    <t>Total Val Sept 2017</t>
  </si>
  <si>
    <t>Total Val Dic 2017</t>
  </si>
  <si>
    <t>Bancos Mar 2018</t>
  </si>
  <si>
    <t>Bancos Jun 2018</t>
  </si>
  <si>
    <t>Total Val Mar 2018</t>
  </si>
  <si>
    <t>Total Val Jun 2018</t>
  </si>
  <si>
    <t>Bancos Sept 2018</t>
  </si>
  <si>
    <t>Total Val Sept 2018</t>
  </si>
  <si>
    <t>Bancos Dic 2018</t>
  </si>
  <si>
    <t>Total Val Dic 2018</t>
  </si>
  <si>
    <t>Bancos Marz 2019</t>
  </si>
  <si>
    <t>Total Val Marz 2019</t>
  </si>
  <si>
    <t>Al 31 de Marzo 2019</t>
  </si>
  <si>
    <t>Total Val Jun 2019</t>
  </si>
  <si>
    <t>Bancos Jun 2019</t>
  </si>
  <si>
    <t>Al 30 de Junio 2019</t>
  </si>
  <si>
    <t>Bancos Sept 2019</t>
  </si>
  <si>
    <t>Total Val Sept 2019</t>
  </si>
  <si>
    <t>Al 30 de Septiembre 2019</t>
  </si>
  <si>
    <t>Total Val Dic 2019</t>
  </si>
  <si>
    <t>Bancos Dic 2019</t>
  </si>
  <si>
    <t>Total Val Marz 2020</t>
  </si>
  <si>
    <t>Total Val Jun 2020</t>
  </si>
  <si>
    <t>Total Val Sept 2020</t>
  </si>
  <si>
    <t>Bancos Marz 2020</t>
  </si>
  <si>
    <t>Bancos Jun 2020</t>
  </si>
  <si>
    <t>Bancos Sept 2020</t>
  </si>
  <si>
    <t>Total Val Dic 2020</t>
  </si>
  <si>
    <t>Bancos Dic 2020</t>
  </si>
  <si>
    <t>Bancos marz 2021</t>
  </si>
  <si>
    <t>Total Val Marz 2021</t>
  </si>
  <si>
    <t>Junio 2020/ Junio 2021</t>
  </si>
  <si>
    <t>Bancos Jun 2021</t>
  </si>
  <si>
    <t>Total Val Jun 2021</t>
  </si>
  <si>
    <t>Bancos Sept 2021</t>
  </si>
  <si>
    <t>Bancos Dic 2021</t>
  </si>
  <si>
    <t>Total Val Sept 2021</t>
  </si>
  <si>
    <t>Total Val Dic 2021</t>
  </si>
  <si>
    <t>Total Val Marz 2022</t>
  </si>
  <si>
    <t>Total Val Jun 2022</t>
  </si>
  <si>
    <t>Total Val Sept 2022</t>
  </si>
  <si>
    <t>Septiembre 2021/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</si>
</sst>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164" fontId="5" fillId="0" borderId="69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2" xfId="1" applyNumberFormat="1" applyFont="1" applyBorder="1" applyAlignment="1">
      <alignment horizontal="right" vertical="center"/>
    </xf>
    <xf numFmtId="164" fontId="5" fillId="0" borderId="67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5" xfId="1" applyNumberFormat="1" applyFont="1" applyFill="1" applyBorder="1" applyAlignment="1">
      <alignment horizontal="center" vertical="center" wrapText="1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3" xfId="1" applyNumberFormat="1" applyFont="1" applyFill="1" applyBorder="1" applyAlignment="1">
      <alignment horizontal="center" vertical="center" wrapText="1"/>
    </xf>
    <xf numFmtId="10" fontId="0" fillId="27" borderId="0" xfId="7" applyNumberFormat="1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1" t="s">
        <v>140</v>
      </c>
      <c r="B2" s="74"/>
      <c r="C2" s="75"/>
      <c r="D2" s="76"/>
    </row>
    <row r="3" spans="1:5" s="77" customFormat="1" ht="66.599999999999994" customHeight="1" thickBot="1" x14ac:dyDescent="0.3">
      <c r="A3" s="33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34" t="s">
        <v>253</v>
      </c>
      <c r="D2" s="334"/>
    </row>
    <row r="3" spans="2:31" s="225" customFormat="1" ht="10.15" customHeight="1" x14ac:dyDescent="0.2"/>
    <row r="4" spans="2:31" s="225" customFormat="1" ht="24" customHeight="1" x14ac:dyDescent="0.2">
      <c r="B4" s="333"/>
      <c r="C4" s="33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</row>
    <row r="2" spans="2:28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</row>
    <row r="3" spans="2:28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</row>
    <row r="4" spans="2:28" ht="18.75" x14ac:dyDescent="0.25">
      <c r="B4" s="335" t="s">
        <v>332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</row>
    <row r="5" spans="2:28" ht="18.75" x14ac:dyDescent="0.25">
      <c r="B5" s="269"/>
      <c r="C5" s="269"/>
      <c r="D5" s="269"/>
      <c r="E5" s="269"/>
      <c r="F5" s="269"/>
      <c r="G5" s="269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269"/>
      <c r="Y5" s="269"/>
    </row>
    <row r="6" spans="2:28" ht="30" x14ac:dyDescent="0.25">
      <c r="B6" s="261" t="s">
        <v>0</v>
      </c>
      <c r="C6" s="254" t="s">
        <v>293</v>
      </c>
      <c r="D6" s="254" t="s">
        <v>294</v>
      </c>
      <c r="E6" s="254" t="s">
        <v>296</v>
      </c>
      <c r="F6" s="254" t="s">
        <v>299</v>
      </c>
      <c r="G6" s="254" t="s">
        <v>300</v>
      </c>
      <c r="H6" s="254" t="s">
        <v>303</v>
      </c>
      <c r="I6" s="254" t="s">
        <v>304</v>
      </c>
      <c r="J6" s="254" t="s">
        <v>307</v>
      </c>
      <c r="K6" s="254" t="s">
        <v>309</v>
      </c>
      <c r="L6" s="254" t="s">
        <v>311</v>
      </c>
      <c r="M6" s="254" t="s">
        <v>315</v>
      </c>
      <c r="N6" s="254" t="s">
        <v>317</v>
      </c>
      <c r="O6" s="254" t="s">
        <v>321</v>
      </c>
      <c r="P6" s="254" t="s">
        <v>325</v>
      </c>
      <c r="Q6" s="254" t="s">
        <v>326</v>
      </c>
      <c r="R6" s="254" t="s">
        <v>327</v>
      </c>
      <c r="S6" s="254" t="s">
        <v>329</v>
      </c>
      <c r="T6" s="254" t="s">
        <v>330</v>
      </c>
      <c r="U6" s="254" t="s">
        <v>333</v>
      </c>
      <c r="V6" s="254" t="s">
        <v>335</v>
      </c>
      <c r="W6" s="254" t="s">
        <v>336</v>
      </c>
      <c r="X6" s="270" t="s">
        <v>259</v>
      </c>
      <c r="Y6" s="308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6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6">
        <f t="shared" ref="Y9:Y11" si="1">+U9/Q9-1</f>
        <v>4.3609391079153514E-3</v>
      </c>
    </row>
    <row r="10" spans="2:28" x14ac:dyDescent="0.2">
      <c r="B10" s="274" t="s">
        <v>292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6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6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6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8">
        <v>5996.5007637709996</v>
      </c>
      <c r="Q13" s="328">
        <v>6092.5682623029998</v>
      </c>
      <c r="R13" s="328">
        <v>6364.8945656246797</v>
      </c>
      <c r="S13" s="328">
        <v>6952.1623142897597</v>
      </c>
      <c r="T13" s="328">
        <v>7086.7928595673902</v>
      </c>
      <c r="U13" s="328">
        <v>6913.8473846329998</v>
      </c>
      <c r="V13" s="328"/>
      <c r="W13" s="328"/>
      <c r="X13" s="276">
        <f>+U13-Q13</f>
        <v>821.27912233000006</v>
      </c>
      <c r="Y13" s="306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5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6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6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6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5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7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7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6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6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6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6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8">
        <v>6787.5274194599997</v>
      </c>
      <c r="Q29" s="328">
        <v>6358.1153717899997</v>
      </c>
      <c r="R29" s="328">
        <v>5550.9858648249992</v>
      </c>
      <c r="S29" s="328">
        <v>5354.9643186920002</v>
      </c>
      <c r="T29" s="328">
        <v>5542.3731211069999</v>
      </c>
      <c r="U29" s="328">
        <v>5703.846116836</v>
      </c>
      <c r="V29" s="328"/>
      <c r="W29" s="328"/>
      <c r="X29" s="276">
        <f>+U29-Q29</f>
        <v>-654.26925495399973</v>
      </c>
      <c r="Y29" s="306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5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6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5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9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10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6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6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291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6" t="s">
        <v>262</v>
      </c>
      <c r="C43" s="338" t="s">
        <v>263</v>
      </c>
      <c r="F43" s="312">
        <v>43360</v>
      </c>
      <c r="G43" s="312">
        <v>43451</v>
      </c>
      <c r="H43" s="312">
        <v>43177</v>
      </c>
      <c r="I43" s="312">
        <v>43269</v>
      </c>
      <c r="J43" s="322">
        <v>43344</v>
      </c>
      <c r="K43" s="322">
        <v>43435</v>
      </c>
      <c r="L43" s="322">
        <v>43525</v>
      </c>
      <c r="M43" s="322">
        <v>43617</v>
      </c>
      <c r="N43" s="322">
        <v>43709</v>
      </c>
      <c r="O43" s="322">
        <v>43800</v>
      </c>
      <c r="P43" s="322">
        <v>43891</v>
      </c>
      <c r="Q43" s="322">
        <v>43983</v>
      </c>
      <c r="R43" s="322">
        <v>44075</v>
      </c>
      <c r="S43" s="322">
        <v>44166</v>
      </c>
      <c r="T43" s="322">
        <v>44256</v>
      </c>
      <c r="U43" s="322">
        <v>44348</v>
      </c>
      <c r="V43" s="322"/>
      <c r="W43" s="322"/>
    </row>
    <row r="44" spans="2:27" x14ac:dyDescent="0.25">
      <c r="B44" s="337"/>
      <c r="C44" s="339"/>
      <c r="F44" s="313"/>
      <c r="G44" s="313"/>
      <c r="H44" s="313"/>
      <c r="I44" s="313"/>
      <c r="J44" s="313"/>
      <c r="K44" s="313"/>
      <c r="L44" s="313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6" t="e">
        <f>((#REF!/(6/12))/(('Banco BS no usar'!M14+I14)/2))</f>
        <v>#REF!</v>
      </c>
      <c r="N52" s="316" t="e">
        <f>((#REF!/(9/12))/(('Banco BS no usar'!N14+J14)/2))</f>
        <v>#REF!</v>
      </c>
      <c r="O52" s="316" t="e">
        <f>((#REF!/(12/12))/(('Banco BS no usar'!O14+K14)/2))</f>
        <v>#REF!</v>
      </c>
      <c r="P52" s="316" t="e">
        <f>((#REF!/(3/12))/(('Banco BS no usar'!P14+L14)/2))</f>
        <v>#REF!</v>
      </c>
      <c r="Q52" s="330" t="e">
        <f>((#REF!/(6/12))/(('Banco BS no usar'!Q14+M14)/2))</f>
        <v>#REF!</v>
      </c>
      <c r="R52" s="316" t="e">
        <f>((#REF!/(9/12))/(('Banco BS no usar'!R14+N14)/2))</f>
        <v>#REF!</v>
      </c>
      <c r="S52" s="316" t="e">
        <f>((#REF!/(12/12))/(('Banco BS no usar'!S14+O14)/2))</f>
        <v>#REF!</v>
      </c>
      <c r="T52" s="316" t="e">
        <f>((#REF!/(3/12))/(('Banco BS no usar'!T14+P14)/2))</f>
        <v>#REF!</v>
      </c>
      <c r="U52" s="316" t="e">
        <f>((#REF!/(6/12))/(('Banco BS no usar'!U14+Q14)/2))</f>
        <v>#REF!</v>
      </c>
      <c r="V52" s="316"/>
      <c r="W52" s="316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6" t="e">
        <f>((#REF!/(6/12))/(('Banco BS no usar'!M30+I30)/2))</f>
        <v>#REF!</v>
      </c>
      <c r="N53" s="316" t="e">
        <f>((#REF!/(9/12))/(('Banco BS no usar'!N30+J30)/2))</f>
        <v>#REF!</v>
      </c>
      <c r="O53" s="316" t="e">
        <f>((#REF!/(12/12))/(('Banco BS no usar'!O30+K30)/2))</f>
        <v>#REF!</v>
      </c>
      <c r="P53" s="316" t="e">
        <f>((#REF!/(3/12))/(('Banco BS no usar'!P30+L30)/2))</f>
        <v>#REF!</v>
      </c>
      <c r="Q53" s="330" t="e">
        <f>((#REF!/(6/12))/(('Banco BS no usar'!Q30+M30)/2))</f>
        <v>#REF!</v>
      </c>
      <c r="R53" s="330" t="e">
        <f>((#REF!/(9/12))/(('Banco BS no usar'!R30+N30)/2))</f>
        <v>#REF!</v>
      </c>
      <c r="S53" s="330" t="e">
        <f>((#REF!/(12/12))/(('Banco BS no usar'!S30+O30)/2))</f>
        <v>#REF!</v>
      </c>
      <c r="T53" s="330" t="e">
        <f>((#REF!/(3/12))/(('Banco BS no usar'!T30+P30)/2))</f>
        <v>#REF!</v>
      </c>
      <c r="U53" s="330" t="e">
        <f>((#REF!/(6/12))/(('Banco BS no usar'!U30+Q30)/2))</f>
        <v>#REF!</v>
      </c>
      <c r="V53" s="330"/>
      <c r="W53" s="330"/>
    </row>
    <row r="54" spans="2:23" x14ac:dyDescent="0.25"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AD40"/>
  <sheetViews>
    <sheetView tabSelected="1" zoomScaleNormal="100" zoomScaleSheetLayoutView="90" workbookViewId="0">
      <pane xSplit="14" ySplit="6" topLeftCell="U7" activePane="bottomRight" state="frozen"/>
      <selection pane="topRight" activeCell="O1" sqref="O1"/>
      <selection pane="bottomLeft" activeCell="A7" sqref="A7"/>
      <selection pane="bottomRight" activeCell="A41" sqref="A41:XFD54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21" width="11.28515625" style="1" hidden="1" customWidth="1"/>
    <col min="22" max="26" width="11.28515625" style="1" customWidth="1"/>
    <col min="27" max="27" width="9.28515625" style="1" bestFit="1" customWidth="1"/>
    <col min="28" max="28" width="11.28515625" style="1" bestFit="1" customWidth="1"/>
    <col min="29" max="16384" width="11.42578125" style="1"/>
  </cols>
  <sheetData>
    <row r="1" spans="2:30" ht="18.75" x14ac:dyDescent="0.25">
      <c r="B1" s="335" t="s">
        <v>119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</row>
    <row r="2" spans="2:30" ht="18.75" x14ac:dyDescent="0.25">
      <c r="B2" s="335" t="s">
        <v>273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</row>
    <row r="3" spans="2:30" ht="18.75" x14ac:dyDescent="0.25">
      <c r="B3" s="335" t="s">
        <v>274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</row>
    <row r="4" spans="2:30" ht="18.75" x14ac:dyDescent="0.25">
      <c r="B4" s="335" t="s">
        <v>342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</row>
    <row r="5" spans="2:30" ht="18.75" x14ac:dyDescent="0.25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</row>
    <row r="6" spans="2:30" ht="30" x14ac:dyDescent="0.25">
      <c r="B6" s="261" t="s">
        <v>0</v>
      </c>
      <c r="C6" s="254" t="s">
        <v>298</v>
      </c>
      <c r="D6" s="254" t="s">
        <v>295</v>
      </c>
      <c r="E6" s="254" t="s">
        <v>297</v>
      </c>
      <c r="F6" s="254" t="s">
        <v>301</v>
      </c>
      <c r="G6" s="254" t="s">
        <v>302</v>
      </c>
      <c r="H6" s="254" t="s">
        <v>305</v>
      </c>
      <c r="I6" s="254" t="s">
        <v>306</v>
      </c>
      <c r="J6" s="254" t="s">
        <v>308</v>
      </c>
      <c r="K6" s="254" t="s">
        <v>310</v>
      </c>
      <c r="L6" s="254" t="s">
        <v>312</v>
      </c>
      <c r="M6" s="254" t="s">
        <v>314</v>
      </c>
      <c r="N6" s="254" t="s">
        <v>318</v>
      </c>
      <c r="O6" s="254" t="s">
        <v>320</v>
      </c>
      <c r="P6" s="254" t="s">
        <v>322</v>
      </c>
      <c r="Q6" s="254" t="s">
        <v>323</v>
      </c>
      <c r="R6" s="254" t="s">
        <v>324</v>
      </c>
      <c r="S6" s="254" t="s">
        <v>328</v>
      </c>
      <c r="T6" s="254" t="s">
        <v>331</v>
      </c>
      <c r="U6" s="254" t="s">
        <v>334</v>
      </c>
      <c r="V6" s="254" t="s">
        <v>337</v>
      </c>
      <c r="W6" s="254" t="s">
        <v>338</v>
      </c>
      <c r="X6" s="254" t="s">
        <v>339</v>
      </c>
      <c r="Y6" s="254" t="s">
        <v>340</v>
      </c>
      <c r="Z6" s="254" t="s">
        <v>341</v>
      </c>
      <c r="AA6" s="321" t="s">
        <v>259</v>
      </c>
      <c r="AB6" s="329" t="s">
        <v>260</v>
      </c>
    </row>
    <row r="7" spans="2:30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6"/>
      <c r="AB7" s="272"/>
    </row>
    <row r="8" spans="2:30" x14ac:dyDescent="0.2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6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3.5987729999999996E-2</v>
      </c>
      <c r="W8" s="276">
        <v>3.9081049999999992E-2</v>
      </c>
      <c r="X8" s="276">
        <v>4.2862040000000011E-2</v>
      </c>
      <c r="Y8" s="276">
        <v>4.018476E-2</v>
      </c>
      <c r="Z8" s="276">
        <v>3.757286E-2</v>
      </c>
      <c r="AA8" s="276">
        <v>1.585130000000004E-3</v>
      </c>
      <c r="AB8" s="306">
        <v>4.4046401370689603E-2</v>
      </c>
      <c r="AC8" s="255"/>
      <c r="AD8" s="300"/>
    </row>
    <row r="9" spans="2:30" x14ac:dyDescent="0.2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6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547.72492890000012</v>
      </c>
      <c r="W9" s="276">
        <v>470.48469619000002</v>
      </c>
      <c r="X9" s="276">
        <v>493.78901121000001</v>
      </c>
      <c r="Y9" s="276">
        <v>478.07396984999997</v>
      </c>
      <c r="Z9" s="276">
        <v>680.68063046999987</v>
      </c>
      <c r="AA9" s="276">
        <v>132.95570156999975</v>
      </c>
      <c r="AB9" s="306">
        <v>0.24274173869905025</v>
      </c>
      <c r="AC9" s="255"/>
      <c r="AD9" s="277"/>
    </row>
    <row r="10" spans="2:30" x14ac:dyDescent="0.2">
      <c r="B10" s="274" t="s">
        <v>292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276">
        <v>0</v>
      </c>
      <c r="X10" s="276">
        <v>0</v>
      </c>
      <c r="Y10" s="276">
        <v>0</v>
      </c>
      <c r="Z10" s="276">
        <v>0</v>
      </c>
      <c r="AA10" s="276">
        <v>0</v>
      </c>
      <c r="AB10" s="306">
        <v>0</v>
      </c>
      <c r="AC10" s="255"/>
      <c r="AD10" s="277"/>
    </row>
    <row r="11" spans="2:30" x14ac:dyDescent="0.2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6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285.61195550000008</v>
      </c>
      <c r="W11" s="276">
        <v>569.27547152000011</v>
      </c>
      <c r="X11" s="276">
        <v>562.6134950600001</v>
      </c>
      <c r="Y11" s="276">
        <v>530.41100832999996</v>
      </c>
      <c r="Z11" s="276">
        <v>858.64690670999994</v>
      </c>
      <c r="AA11" s="276">
        <v>573.03495120999992</v>
      </c>
      <c r="AB11" s="306">
        <v>2.0063409117690094</v>
      </c>
      <c r="AC11" s="255"/>
      <c r="AD11" s="277"/>
    </row>
    <row r="12" spans="2:30" x14ac:dyDescent="0.2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6">
        <v>0</v>
      </c>
      <c r="Y12" s="276">
        <v>0</v>
      </c>
      <c r="Z12" s="276">
        <v>0</v>
      </c>
      <c r="AA12" s="276">
        <v>0</v>
      </c>
      <c r="AB12" s="306">
        <v>0</v>
      </c>
      <c r="AC12" s="255"/>
      <c r="AD12" s="277"/>
    </row>
    <row r="13" spans="2:30" x14ac:dyDescent="0.2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8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328">
        <v>277.55513812999999</v>
      </c>
      <c r="P13" s="328">
        <v>293.49155363000023</v>
      </c>
      <c r="Q13" s="328">
        <v>277.83539360999998</v>
      </c>
      <c r="R13" s="328">
        <v>280.03133331999987</v>
      </c>
      <c r="S13" s="328">
        <v>276.17881358999995</v>
      </c>
      <c r="T13" s="328">
        <v>283.27598956000003</v>
      </c>
      <c r="U13" s="328">
        <v>320.59279885999968</v>
      </c>
      <c r="V13" s="328">
        <v>562.74094228999957</v>
      </c>
      <c r="W13" s="328">
        <v>427.12615109000052</v>
      </c>
      <c r="X13" s="328">
        <v>449.61374848999952</v>
      </c>
      <c r="Y13" s="328">
        <v>488.60253625000007</v>
      </c>
      <c r="Z13" s="328">
        <v>671.44541704000039</v>
      </c>
      <c r="AA13" s="328">
        <v>108.70447475000083</v>
      </c>
      <c r="AB13" s="306">
        <v>0.19316965690756827</v>
      </c>
      <c r="AC13" s="255"/>
      <c r="AD13" s="277"/>
    </row>
    <row r="14" spans="2:30" s="280" customFormat="1" ht="15.75" thickBot="1" x14ac:dyDescent="0.3">
      <c r="B14" s="278" t="s">
        <v>276</v>
      </c>
      <c r="C14" s="293">
        <v>1013.9</v>
      </c>
      <c r="D14" s="293">
        <v>1142.0612995700001</v>
      </c>
      <c r="E14" s="293">
        <v>1159.09775975</v>
      </c>
      <c r="F14" s="293">
        <v>1130.6581053099999</v>
      </c>
      <c r="G14" s="293">
        <v>963.57921980000015</v>
      </c>
      <c r="H14" s="293">
        <v>958.63541436000014</v>
      </c>
      <c r="I14" s="293">
        <v>865.58249610000007</v>
      </c>
      <c r="J14" s="293">
        <v>845.89457931000038</v>
      </c>
      <c r="K14" s="293">
        <v>961.78905905999989</v>
      </c>
      <c r="L14" s="293">
        <v>1019.5513586499999</v>
      </c>
      <c r="M14" s="293">
        <v>1072.3420317100001</v>
      </c>
      <c r="N14" s="293">
        <v>1010.1300356599997</v>
      </c>
      <c r="O14" s="293">
        <v>1025.5216512499999</v>
      </c>
      <c r="P14" s="293">
        <v>952.63071197000022</v>
      </c>
      <c r="Q14" s="293">
        <v>983.80275023999991</v>
      </c>
      <c r="R14" s="293">
        <v>1006.3662496599998</v>
      </c>
      <c r="S14" s="293">
        <v>969.7452860599999</v>
      </c>
      <c r="T14" s="293">
        <v>1138.6749459800001</v>
      </c>
      <c r="U14" s="293">
        <v>1293.5033154599998</v>
      </c>
      <c r="V14" s="293">
        <v>1396.1138144199997</v>
      </c>
      <c r="W14" s="293">
        <v>1466.9253998500008</v>
      </c>
      <c r="X14" s="293">
        <v>1506.0591167999996</v>
      </c>
      <c r="Y14" s="293">
        <v>1497.1276991899999</v>
      </c>
      <c r="Z14" s="293">
        <v>2210.8105270800002</v>
      </c>
      <c r="AA14" s="293">
        <v>814.69671266000046</v>
      </c>
      <c r="AB14" s="305">
        <v>0.58354605781080782</v>
      </c>
      <c r="AC14" s="255"/>
      <c r="AD14" s="277"/>
    </row>
    <row r="15" spans="2:30" ht="15.75" thickTop="1" x14ac:dyDescent="0.25">
      <c r="B15" s="274"/>
      <c r="C15" s="275"/>
      <c r="D15" s="275"/>
      <c r="E15" s="296"/>
      <c r="F15" s="296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75"/>
      <c r="AC15" s="255"/>
      <c r="AD15" s="277"/>
    </row>
    <row r="16" spans="2:30" x14ac:dyDescent="0.25">
      <c r="B16" s="261" t="s">
        <v>277</v>
      </c>
      <c r="C16" s="262"/>
      <c r="D16" s="262"/>
      <c r="E16" s="297"/>
      <c r="F16" s="297"/>
      <c r="G16" s="262"/>
      <c r="H16" s="262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55"/>
      <c r="AD16" s="277"/>
    </row>
    <row r="17" spans="2:30" x14ac:dyDescent="0.25">
      <c r="B17" s="274"/>
      <c r="C17" s="275"/>
      <c r="D17" s="275"/>
      <c r="E17" s="296"/>
      <c r="F17" s="296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75"/>
      <c r="AC17" s="255"/>
      <c r="AD17" s="277"/>
    </row>
    <row r="18" spans="2:30" x14ac:dyDescent="0.2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6">
        <v>529.50376983000001</v>
      </c>
      <c r="P18" s="276">
        <v>422.80127009000006</v>
      </c>
      <c r="Q18" s="276">
        <v>449.83304171999998</v>
      </c>
      <c r="R18" s="276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0.2</v>
      </c>
      <c r="W18" s="276">
        <v>0.2</v>
      </c>
      <c r="X18" s="276">
        <v>0.2</v>
      </c>
      <c r="Y18" s="276">
        <v>0.2</v>
      </c>
      <c r="Z18" s="276">
        <v>0.2</v>
      </c>
      <c r="AA18" s="276">
        <v>0</v>
      </c>
      <c r="AB18" s="306">
        <v>0</v>
      </c>
      <c r="AC18" s="255"/>
      <c r="AD18" s="277"/>
    </row>
    <row r="19" spans="2:30" x14ac:dyDescent="0.2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6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196.48218828999998</v>
      </c>
      <c r="W19" s="276">
        <v>217.87843393</v>
      </c>
      <c r="X19" s="276">
        <v>227.10948345000003</v>
      </c>
      <c r="Y19" s="276">
        <v>213.89067679000001</v>
      </c>
      <c r="Z19" s="276">
        <v>231.64459854000006</v>
      </c>
      <c r="AA19" s="276">
        <v>35.162410250000079</v>
      </c>
      <c r="AB19" s="306">
        <v>0.17895978539337998</v>
      </c>
      <c r="AC19" s="255"/>
      <c r="AD19" s="277"/>
    </row>
    <row r="20" spans="2:30" x14ac:dyDescent="0.2">
      <c r="B20" s="274" t="s">
        <v>279</v>
      </c>
      <c r="C20" s="286">
        <v>592</v>
      </c>
      <c r="D20" s="286">
        <v>661.59988458000009</v>
      </c>
      <c r="E20" s="276">
        <v>656</v>
      </c>
      <c r="F20" s="28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583.76505963</v>
      </c>
      <c r="W20" s="276">
        <v>618.14979015999995</v>
      </c>
      <c r="X20" s="276">
        <v>643.65213554999991</v>
      </c>
      <c r="Y20" s="276">
        <v>629.63007178000009</v>
      </c>
      <c r="Z20" s="276">
        <v>1252.75210926</v>
      </c>
      <c r="AA20" s="276">
        <v>668.98704963</v>
      </c>
      <c r="AB20" s="306">
        <v>1.1459867948486249</v>
      </c>
      <c r="AC20" s="255"/>
      <c r="AD20" s="277"/>
    </row>
    <row r="21" spans="2:30" s="280" customFormat="1" ht="15.75" thickBot="1" x14ac:dyDescent="0.3">
      <c r="B21" s="278" t="s">
        <v>280</v>
      </c>
      <c r="C21" s="293">
        <v>709</v>
      </c>
      <c r="D21" s="293">
        <v>816.00093859000015</v>
      </c>
      <c r="E21" s="293">
        <v>790.46218499999998</v>
      </c>
      <c r="F21" s="293">
        <v>800.46491514999991</v>
      </c>
      <c r="G21" s="293">
        <v>622.03289631000007</v>
      </c>
      <c r="H21" s="293">
        <v>608.59513622999998</v>
      </c>
      <c r="I21" s="293">
        <v>492.66884325000001</v>
      </c>
      <c r="J21" s="293">
        <v>468.60857645999999</v>
      </c>
      <c r="K21" s="293">
        <v>584.90808443999993</v>
      </c>
      <c r="L21" s="293">
        <v>642.81789308999998</v>
      </c>
      <c r="M21" s="293">
        <v>685.64997525999991</v>
      </c>
      <c r="N21" s="293">
        <v>626.11051108000004</v>
      </c>
      <c r="O21" s="293">
        <v>628.08360455000002</v>
      </c>
      <c r="P21" s="293">
        <v>563.54185314000006</v>
      </c>
      <c r="Q21" s="293">
        <v>589.63051337999991</v>
      </c>
      <c r="R21" s="293">
        <v>602.78383142000007</v>
      </c>
      <c r="S21" s="293">
        <v>565.06501346000005</v>
      </c>
      <c r="T21" s="293">
        <v>566.76063294999994</v>
      </c>
      <c r="U21" s="293">
        <v>702.29194104999999</v>
      </c>
      <c r="V21" s="293">
        <v>780.44724792</v>
      </c>
      <c r="W21" s="293">
        <v>836.22822408999991</v>
      </c>
      <c r="X21" s="293">
        <v>870.96161899999993</v>
      </c>
      <c r="Y21" s="293">
        <v>843.72074857000007</v>
      </c>
      <c r="Z21" s="293">
        <v>1484.5967078000001</v>
      </c>
      <c r="AA21" s="293">
        <v>704.14945988000011</v>
      </c>
      <c r="AB21" s="305">
        <v>0.90223837902773818</v>
      </c>
      <c r="AC21" s="255"/>
      <c r="AD21" s="277"/>
    </row>
    <row r="22" spans="2:30" ht="15.75" thickTop="1" x14ac:dyDescent="0.25">
      <c r="B22" s="274"/>
      <c r="C22" s="275"/>
      <c r="D22" s="275"/>
      <c r="E22" s="296"/>
      <c r="F22" s="296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307"/>
      <c r="AC22" s="255"/>
      <c r="AD22" s="277"/>
    </row>
    <row r="23" spans="2:30" x14ac:dyDescent="0.25">
      <c r="B23" s="261" t="s">
        <v>270</v>
      </c>
      <c r="C23" s="262"/>
      <c r="D23" s="262"/>
      <c r="E23" s="297"/>
      <c r="F23" s="297"/>
      <c r="G23" s="262"/>
      <c r="H23" s="262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55"/>
      <c r="AD23" s="277"/>
    </row>
    <row r="24" spans="2:30" x14ac:dyDescent="0.25">
      <c r="B24" s="274"/>
      <c r="C24" s="275"/>
      <c r="D24" s="275"/>
      <c r="E24" s="296"/>
      <c r="F24" s="296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307"/>
      <c r="AC24" s="255"/>
      <c r="AD24" s="277"/>
    </row>
    <row r="25" spans="2:30" x14ac:dyDescent="0.2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6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100.77731150999999</v>
      </c>
      <c r="W25" s="276">
        <v>103.30315422</v>
      </c>
      <c r="X25" s="276">
        <v>103.69813174000001</v>
      </c>
      <c r="Y25" s="276">
        <v>111.00482735999999</v>
      </c>
      <c r="Z25" s="276">
        <v>141.03581903999998</v>
      </c>
      <c r="AA25" s="276">
        <v>40.258507529999989</v>
      </c>
      <c r="AB25" s="306">
        <v>0.39947987227269111</v>
      </c>
      <c r="AC25" s="255"/>
      <c r="AD25" s="277"/>
    </row>
    <row r="26" spans="2:30" x14ac:dyDescent="0.2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6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14.539309629999998</v>
      </c>
      <c r="W26" s="276">
        <v>12.724051640000001</v>
      </c>
      <c r="X26" s="276">
        <v>12.784478699999999</v>
      </c>
      <c r="Y26" s="276">
        <v>10.966914640000001</v>
      </c>
      <c r="Z26" s="276">
        <v>10.334914640000001</v>
      </c>
      <c r="AA26" s="276">
        <v>-4.2043949899999973</v>
      </c>
      <c r="AB26" s="306">
        <v>-0.28917432099559726</v>
      </c>
      <c r="AC26" s="255"/>
      <c r="AD26" s="277"/>
    </row>
    <row r="27" spans="2:30" x14ac:dyDescent="0.2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6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8.0729323999999991</v>
      </c>
      <c r="W27" s="276">
        <v>10.93031339</v>
      </c>
      <c r="X27" s="276">
        <v>10.821978609999999</v>
      </c>
      <c r="Y27" s="276">
        <v>11.330510850000001</v>
      </c>
      <c r="Z27" s="276">
        <v>15.144342399999999</v>
      </c>
      <c r="AA27" s="276">
        <v>7.0714100000000002</v>
      </c>
      <c r="AB27" s="306">
        <v>0.87594069287635823</v>
      </c>
      <c r="AC27" s="255"/>
      <c r="AD27" s="277"/>
    </row>
    <row r="28" spans="2:30" x14ac:dyDescent="0.2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6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491.08582410999992</v>
      </c>
      <c r="W28" s="276">
        <v>502.65195166999996</v>
      </c>
      <c r="X28" s="276">
        <v>507.76818629000002</v>
      </c>
      <c r="Y28" s="276">
        <v>427.40540307000009</v>
      </c>
      <c r="Z28" s="276">
        <v>449.80480389999997</v>
      </c>
      <c r="AA28" s="276">
        <v>-41.281020209999951</v>
      </c>
      <c r="AB28" s="306">
        <v>-8.4060704225812244E-2</v>
      </c>
      <c r="AC28" s="255"/>
      <c r="AD28" s="277"/>
    </row>
    <row r="29" spans="2:30" x14ac:dyDescent="0.2">
      <c r="B29" s="283" t="s">
        <v>285</v>
      </c>
      <c r="C29" s="286">
        <v>149</v>
      </c>
      <c r="D29" s="286">
        <v>170.69741190000002</v>
      </c>
      <c r="E29" s="276">
        <v>0</v>
      </c>
      <c r="F29" s="276">
        <v>0.45380632999999998</v>
      </c>
      <c r="G29" s="286">
        <v>0.46027504999999991</v>
      </c>
      <c r="H29" s="286">
        <v>0.47690089999999996</v>
      </c>
      <c r="I29" s="288">
        <v>0.68888963000000003</v>
      </c>
      <c r="J29" s="288">
        <v>0.68888963000000014</v>
      </c>
      <c r="K29" s="288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328">
        <v>3.4406069999999997E-2</v>
      </c>
      <c r="P29" s="328">
        <v>0</v>
      </c>
      <c r="Q29" s="328">
        <v>0</v>
      </c>
      <c r="R29" s="328">
        <v>3.3608499999999999E-2</v>
      </c>
      <c r="S29" s="328">
        <v>1.8679959999999999E-2</v>
      </c>
      <c r="T29" s="328">
        <v>1.8679959999999999E-2</v>
      </c>
      <c r="U29" s="328">
        <v>5.4572139999999998E-2</v>
      </c>
      <c r="V29" s="328">
        <v>1.1911888500000001</v>
      </c>
      <c r="W29" s="328">
        <v>1.0877048400000333</v>
      </c>
      <c r="X29" s="328">
        <v>2.4722459999999998E-2</v>
      </c>
      <c r="Y29" s="328">
        <v>92.699294699999982</v>
      </c>
      <c r="Z29" s="328">
        <v>109.89393930000001</v>
      </c>
      <c r="AA29" s="328">
        <v>108.70275045000001</v>
      </c>
      <c r="AB29" s="306">
        <v>91.255681624286538</v>
      </c>
      <c r="AC29" s="255"/>
      <c r="AD29" s="277"/>
    </row>
    <row r="30" spans="2:30" s="280" customFormat="1" ht="15.75" thickBot="1" x14ac:dyDescent="0.3">
      <c r="B30" s="278" t="s">
        <v>286</v>
      </c>
      <c r="C30" s="293">
        <v>305</v>
      </c>
      <c r="D30" s="293">
        <v>325.69456543000001</v>
      </c>
      <c r="E30" s="293">
        <v>368.15589217000002</v>
      </c>
      <c r="F30" s="293">
        <v>330.64699648999999</v>
      </c>
      <c r="G30" s="293">
        <v>341.54632349000002</v>
      </c>
      <c r="H30" s="293">
        <v>350.04027812999999</v>
      </c>
      <c r="I30" s="293">
        <v>372.91365285000001</v>
      </c>
      <c r="J30" s="293">
        <v>377.28600284999999</v>
      </c>
      <c r="K30" s="293">
        <v>376.8809746199999</v>
      </c>
      <c r="L30" s="293">
        <v>376.73246559000006</v>
      </c>
      <c r="M30" s="293">
        <v>386.69205645000005</v>
      </c>
      <c r="N30" s="293">
        <v>384.01952457999994</v>
      </c>
      <c r="O30" s="293">
        <v>397.43804670000003</v>
      </c>
      <c r="P30" s="293">
        <v>389.08885882999982</v>
      </c>
      <c r="Q30" s="293">
        <v>394.17223686</v>
      </c>
      <c r="R30" s="293">
        <v>403.58241824000004</v>
      </c>
      <c r="S30" s="293">
        <v>404.68027259999997</v>
      </c>
      <c r="T30" s="293">
        <v>571.9143130299999</v>
      </c>
      <c r="U30" s="293">
        <v>591.21138041000006</v>
      </c>
      <c r="V30" s="293">
        <v>615.66656649999993</v>
      </c>
      <c r="W30" s="293">
        <v>630.69717575999994</v>
      </c>
      <c r="X30" s="293">
        <v>635.09749780000004</v>
      </c>
      <c r="Y30" s="293">
        <v>653.40695062000009</v>
      </c>
      <c r="Z30" s="293">
        <v>726.21381928000005</v>
      </c>
      <c r="AA30" s="293">
        <v>110.54725278000012</v>
      </c>
      <c r="AB30" s="305">
        <v>0.17955701802754964</v>
      </c>
      <c r="AC30" s="255"/>
      <c r="AD30" s="277"/>
    </row>
    <row r="31" spans="2:30" ht="15.75" thickTop="1" x14ac:dyDescent="0.2">
      <c r="B31" s="274"/>
      <c r="C31" s="275"/>
      <c r="D31" s="288"/>
      <c r="E31" s="298"/>
      <c r="F31" s="29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306"/>
      <c r="AC31" s="255"/>
      <c r="AD31" s="277"/>
    </row>
    <row r="32" spans="2:30" s="280" customFormat="1" ht="15.75" thickBot="1" x14ac:dyDescent="0.3">
      <c r="B32" s="261" t="s">
        <v>287</v>
      </c>
      <c r="C32" s="293">
        <v>1014</v>
      </c>
      <c r="D32" s="293">
        <v>1141.69550402</v>
      </c>
      <c r="E32" s="293">
        <v>1158.6180771700001</v>
      </c>
      <c r="F32" s="293">
        <v>1131.11191164</v>
      </c>
      <c r="G32" s="293">
        <v>963.57921980000015</v>
      </c>
      <c r="H32" s="293">
        <v>958.63541435999991</v>
      </c>
      <c r="I32" s="293">
        <v>865.58249610000007</v>
      </c>
      <c r="J32" s="293">
        <v>845.89457930999993</v>
      </c>
      <c r="K32" s="293">
        <v>961.78905905999977</v>
      </c>
      <c r="L32" s="293">
        <v>1019.55035868</v>
      </c>
      <c r="M32" s="293">
        <v>1072.3420317099999</v>
      </c>
      <c r="N32" s="293">
        <v>1010.13003566</v>
      </c>
      <c r="O32" s="293">
        <v>1025.5216512500001</v>
      </c>
      <c r="P32" s="293">
        <v>952.63071196999988</v>
      </c>
      <c r="Q32" s="293">
        <v>983.80275023999991</v>
      </c>
      <c r="R32" s="293">
        <v>1006.3662496600001</v>
      </c>
      <c r="S32" s="293">
        <v>969.74528606000001</v>
      </c>
      <c r="T32" s="293">
        <v>1138.6749459799998</v>
      </c>
      <c r="U32" s="293">
        <v>1293.5033214600001</v>
      </c>
      <c r="V32" s="293">
        <v>1396.1138144199999</v>
      </c>
      <c r="W32" s="293">
        <v>1466.9253998499998</v>
      </c>
      <c r="X32" s="293">
        <v>1506.0591168000001</v>
      </c>
      <c r="Y32" s="293">
        <v>1497.1276991900002</v>
      </c>
      <c r="Z32" s="293">
        <v>2210.8105270800002</v>
      </c>
      <c r="AA32" s="293">
        <v>814.69671266000023</v>
      </c>
      <c r="AB32" s="305">
        <v>0.58354605781080759</v>
      </c>
      <c r="AC32" s="255"/>
      <c r="AD32" s="277"/>
    </row>
    <row r="33" spans="2:30" ht="15.75" thickTop="1" x14ac:dyDescent="0.2">
      <c r="B33" s="274"/>
      <c r="C33" s="275"/>
      <c r="D33" s="289"/>
      <c r="E33" s="299"/>
      <c r="F33" s="29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309"/>
      <c r="AC33" s="255"/>
      <c r="AD33" s="277"/>
    </row>
    <row r="34" spans="2:30" x14ac:dyDescent="0.2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54569.727072969996</v>
      </c>
      <c r="W34" s="279">
        <v>56436.809690899994</v>
      </c>
      <c r="X34" s="279">
        <v>52127.870129390001</v>
      </c>
      <c r="Y34" s="279">
        <v>55654.589631659997</v>
      </c>
      <c r="Z34" s="279">
        <v>56512.608362229999</v>
      </c>
      <c r="AA34" s="279">
        <v>1942.8812892600035</v>
      </c>
      <c r="AB34" s="310">
        <v>3.560364681065753E-2</v>
      </c>
      <c r="AC34" s="255"/>
      <c r="AD34" s="277"/>
    </row>
    <row r="35" spans="2:30" x14ac:dyDescent="0.2">
      <c r="B35" s="283" t="s">
        <v>289</v>
      </c>
      <c r="C35" s="275">
        <v>12690</v>
      </c>
      <c r="D35" s="275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54308.478432479998</v>
      </c>
      <c r="W35" s="275">
        <v>56186.934445039995</v>
      </c>
      <c r="X35" s="275">
        <v>51725.994021819999</v>
      </c>
      <c r="Y35" s="275">
        <v>55339.351205489998</v>
      </c>
      <c r="Z35" s="275">
        <v>56201.943105689999</v>
      </c>
      <c r="AA35" s="275">
        <v>1893.4646732100009</v>
      </c>
      <c r="AB35" s="306">
        <v>3.4864992131276251E-2</v>
      </c>
      <c r="AC35" s="255"/>
      <c r="AD35" s="277"/>
    </row>
    <row r="36" spans="2:30" x14ac:dyDescent="0.2">
      <c r="B36" s="283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261.24864049000001</v>
      </c>
      <c r="W36" s="275">
        <v>249.87524586000001</v>
      </c>
      <c r="X36" s="275">
        <v>401.87610756999993</v>
      </c>
      <c r="Y36" s="275">
        <v>315.23842617000003</v>
      </c>
      <c r="Z36" s="275">
        <v>310.66525654000003</v>
      </c>
      <c r="AA36" s="275">
        <v>49.416616050000016</v>
      </c>
      <c r="AB36" s="306">
        <v>0.18915549553602973</v>
      </c>
      <c r="AC36" s="255"/>
      <c r="AD36" s="277"/>
    </row>
    <row r="37" spans="2:30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</row>
    <row r="38" spans="2:30" x14ac:dyDescent="0.25">
      <c r="AA38" s="255"/>
      <c r="AB38" s="255"/>
    </row>
    <row r="39" spans="2:30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</row>
    <row r="40" spans="2:30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</row>
  </sheetData>
  <mergeCells count="4">
    <mergeCell ref="B1:AB1"/>
    <mergeCell ref="B2:AB2"/>
    <mergeCell ref="B3:AB3"/>
    <mergeCell ref="B4:AB4"/>
  </mergeCells>
  <phoneticPr fontId="34" type="noConversion"/>
  <pageMargins left="0.7" right="0.7" top="0.75" bottom="0.75" header="0.3" footer="0.3"/>
  <pageSetup scale="86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319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20">
        <v>0.33</v>
      </c>
      <c r="D8" s="325">
        <v>0.25280791243117962</v>
      </c>
    </row>
    <row r="9" spans="1:4" x14ac:dyDescent="0.25">
      <c r="A9" s="259" t="s">
        <v>266</v>
      </c>
      <c r="B9" s="260">
        <v>0.21071776778077889</v>
      </c>
      <c r="C9" s="320">
        <v>0.56000000000000005</v>
      </c>
      <c r="D9" s="325">
        <v>0.41346062012384538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1.6081926952776E-2</v>
      </c>
      <c r="C12" s="317">
        <v>0.05</v>
      </c>
      <c r="D12" s="326">
        <v>5.2403359258654574E-2</v>
      </c>
    </row>
    <row r="13" spans="1:4" x14ac:dyDescent="0.25">
      <c r="A13" s="259" t="s">
        <v>269</v>
      </c>
      <c r="B13" s="268">
        <v>0.12706483784308581</v>
      </c>
      <c r="C13" s="317">
        <v>0.13</v>
      </c>
      <c r="D13" s="326">
        <v>0.13486685488740824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0.13089626796314399</v>
      </c>
      <c r="C16" s="320">
        <v>0.38</v>
      </c>
      <c r="D16" s="325">
        <v>0.38855624906803687</v>
      </c>
    </row>
    <row r="17" spans="1:4" x14ac:dyDescent="0.25">
      <c r="A17" s="264" t="s">
        <v>272</v>
      </c>
      <c r="B17" s="323">
        <v>0.16163046172953038</v>
      </c>
      <c r="C17" s="324">
        <v>0.98</v>
      </c>
      <c r="D17" s="327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316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20">
        <v>0.31</v>
      </c>
      <c r="D8" s="325">
        <v>0.2313212211404877</v>
      </c>
    </row>
    <row r="9" spans="1:4" x14ac:dyDescent="0.25">
      <c r="A9" s="259" t="s">
        <v>266</v>
      </c>
      <c r="B9" s="260">
        <v>0.20804470173556547</v>
      </c>
      <c r="C9" s="320">
        <v>0.5</v>
      </c>
      <c r="D9" s="325">
        <v>0.37479495894559872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1.5053520588123712E-2</v>
      </c>
      <c r="C12" s="317">
        <v>0.05</v>
      </c>
      <c r="D12" s="326">
        <v>5.6211087377032252E-2</v>
      </c>
    </row>
    <row r="13" spans="1:4" x14ac:dyDescent="0.25">
      <c r="A13" s="259" t="s">
        <v>269</v>
      </c>
      <c r="B13" s="268">
        <v>0.11774700441232241</v>
      </c>
      <c r="C13" s="317">
        <v>0.15</v>
      </c>
      <c r="D13" s="326">
        <v>0.14683964123371271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0.12784631475982022</v>
      </c>
      <c r="C16" s="320">
        <v>0.36</v>
      </c>
      <c r="D16" s="325">
        <v>0.38280594330495293</v>
      </c>
    </row>
    <row r="17" spans="1:4" x14ac:dyDescent="0.25">
      <c r="A17" s="264" t="s">
        <v>272</v>
      </c>
      <c r="B17" s="323">
        <v>0.15739658537834172</v>
      </c>
      <c r="C17" s="324">
        <v>0.83</v>
      </c>
      <c r="D17" s="327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5" t="s">
        <v>119</v>
      </c>
      <c r="B1" s="335"/>
      <c r="C1" s="335"/>
      <c r="D1" s="335"/>
    </row>
    <row r="2" spans="1:4" ht="18.75" x14ac:dyDescent="0.25">
      <c r="A2" s="335" t="s">
        <v>261</v>
      </c>
      <c r="B2" s="335"/>
      <c r="C2" s="335"/>
      <c r="D2" s="335"/>
    </row>
    <row r="3" spans="1:4" ht="18.75" x14ac:dyDescent="0.25">
      <c r="A3" s="335" t="s">
        <v>313</v>
      </c>
      <c r="B3" s="335"/>
      <c r="C3" s="335"/>
      <c r="D3" s="335"/>
    </row>
    <row r="5" spans="1:4" x14ac:dyDescent="0.25">
      <c r="A5" s="340" t="s">
        <v>262</v>
      </c>
      <c r="B5" s="342" t="s">
        <v>263</v>
      </c>
      <c r="C5" s="342" t="s">
        <v>264</v>
      </c>
      <c r="D5" s="342" t="s">
        <v>1</v>
      </c>
    </row>
    <row r="6" spans="1:4" x14ac:dyDescent="0.25">
      <c r="A6" s="341"/>
      <c r="B6" s="343"/>
      <c r="C6" s="343"/>
      <c r="D6" s="343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20">
        <v>0.33</v>
      </c>
      <c r="D8" s="303">
        <v>0.23729578164828066</v>
      </c>
    </row>
    <row r="9" spans="1:4" x14ac:dyDescent="0.25">
      <c r="A9" s="259" t="s">
        <v>266</v>
      </c>
      <c r="B9" s="260">
        <v>0.2012108650434665</v>
      </c>
      <c r="C9" s="320">
        <v>0.55000000000000004</v>
      </c>
      <c r="D9" s="303">
        <v>0.37622342900957495</v>
      </c>
    </row>
    <row r="10" spans="1:4" x14ac:dyDescent="0.25">
      <c r="A10" s="261" t="s">
        <v>267</v>
      </c>
      <c r="B10" s="314"/>
      <c r="C10" s="314"/>
      <c r="D10" s="262"/>
    </row>
    <row r="11" spans="1:4" x14ac:dyDescent="0.25">
      <c r="A11" s="256"/>
      <c r="B11" s="315"/>
      <c r="C11" s="315"/>
      <c r="D11" s="263"/>
    </row>
    <row r="12" spans="1:4" x14ac:dyDescent="0.25">
      <c r="A12" s="259" t="s">
        <v>268</v>
      </c>
      <c r="B12" s="268">
        <v>1.6061764891449639E-2</v>
      </c>
      <c r="C12" s="317">
        <v>5.239564310986182E-2</v>
      </c>
      <c r="D12" s="302">
        <v>6.2017203429937731E-2</v>
      </c>
    </row>
    <row r="13" spans="1:4" x14ac:dyDescent="0.25">
      <c r="A13" s="259" t="s">
        <v>269</v>
      </c>
      <c r="B13" s="268">
        <v>0.12870342636231211</v>
      </c>
      <c r="C13" s="317">
        <v>0.14179836886725192</v>
      </c>
      <c r="D13" s="302">
        <v>0.16794587236705785</v>
      </c>
    </row>
    <row r="14" spans="1:4" x14ac:dyDescent="0.25">
      <c r="A14" s="261" t="s">
        <v>270</v>
      </c>
      <c r="B14" s="314"/>
      <c r="C14" s="318"/>
      <c r="D14" s="262"/>
    </row>
    <row r="15" spans="1:4" x14ac:dyDescent="0.25">
      <c r="A15" s="256"/>
      <c r="B15" s="315"/>
      <c r="C15" s="319"/>
      <c r="D15" s="263"/>
    </row>
    <row r="16" spans="1:4" x14ac:dyDescent="0.25">
      <c r="A16" s="259" t="s">
        <v>271</v>
      </c>
      <c r="B16" s="260">
        <v>0.12479671556089172</v>
      </c>
      <c r="C16" s="320">
        <v>0.37</v>
      </c>
      <c r="D16" s="303">
        <v>0.36926899456269247</v>
      </c>
    </row>
    <row r="17" spans="1:4" x14ac:dyDescent="0.25">
      <c r="A17" s="264" t="s">
        <v>272</v>
      </c>
      <c r="B17" s="323">
        <v>0.15258104958859181</v>
      </c>
      <c r="C17" s="324">
        <v>0.9</v>
      </c>
      <c r="D17" s="304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2023-01-17T14:12:41Z</dcterms:modified>
</cp:coreProperties>
</file>