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25" l="1"/>
  <c r="Q19" i="25"/>
  <c r="P8" i="25"/>
  <c r="N34" i="25" l="1"/>
  <c r="O34" i="25"/>
  <c r="O30" i="25"/>
  <c r="O32" i="25" s="1"/>
  <c r="O21" i="25"/>
  <c r="O14" i="25"/>
  <c r="P36" i="25" l="1"/>
  <c r="P35" i="25"/>
  <c r="Q29" i="25"/>
  <c r="P29" i="25"/>
  <c r="P28" i="25"/>
  <c r="P27" i="25"/>
  <c r="P26" i="25"/>
  <c r="Q25" i="25"/>
  <c r="P25" i="25"/>
  <c r="Q20" i="25"/>
  <c r="P20" i="25"/>
  <c r="P19" i="25"/>
  <c r="P18" i="25"/>
  <c r="Q13" i="25"/>
  <c r="P13" i="25"/>
  <c r="P12" i="25"/>
  <c r="Q11" i="25"/>
  <c r="P11" i="25"/>
  <c r="P10" i="25"/>
  <c r="Q9" i="25"/>
  <c r="P9" i="25"/>
  <c r="Q8" i="25"/>
  <c r="N32" i="25" l="1"/>
  <c r="N30" i="25"/>
  <c r="N21" i="25"/>
  <c r="N14" i="25"/>
  <c r="M34" i="25" l="1"/>
  <c r="M30" i="25"/>
  <c r="M32" i="25" s="1"/>
  <c r="M21" i="25"/>
  <c r="M14" i="25"/>
  <c r="L34" i="25" l="1"/>
  <c r="K30" i="25"/>
  <c r="L30" i="25"/>
  <c r="L21" i="25"/>
  <c r="L14" i="25"/>
  <c r="P30" i="25" l="1"/>
  <c r="Q30" i="25"/>
  <c r="L32" i="25"/>
  <c r="K34" i="25" l="1"/>
  <c r="K21" i="25"/>
  <c r="K14" i="25"/>
  <c r="Q14" i="25" l="1"/>
  <c r="P14" i="25"/>
  <c r="P21" i="25"/>
  <c r="Q21" i="25"/>
  <c r="K32" i="25"/>
  <c r="P34" i="25"/>
  <c r="Q34" i="25"/>
  <c r="Q32" i="25" l="1"/>
  <c r="P32" i="25"/>
  <c r="J34" i="25" l="1"/>
  <c r="J30" i="25"/>
  <c r="J32" i="25" s="1"/>
  <c r="J21" i="25"/>
  <c r="J14" i="25"/>
  <c r="I34" i="25" l="1"/>
  <c r="I30" i="25"/>
  <c r="I21" i="25"/>
  <c r="I14" i="25"/>
  <c r="I32" i="25" l="1"/>
  <c r="H34" i="25" l="1"/>
  <c r="H30" i="25"/>
  <c r="H21" i="25"/>
  <c r="H14" i="25"/>
  <c r="H32" i="25" l="1"/>
  <c r="G34" i="25" l="1"/>
  <c r="G30" i="25"/>
  <c r="G21" i="25"/>
  <c r="G14" i="25"/>
  <c r="G32" i="25" l="1"/>
  <c r="F30" i="25" l="1"/>
  <c r="F21" i="25"/>
  <c r="F14" i="25"/>
  <c r="F32" i="25" l="1"/>
  <c r="AE8" i="8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charset val="1"/>
          </rPr>
          <t>SARMIENTO, MILITZA:</t>
        </r>
        <r>
          <rPr>
            <sz val="9"/>
            <color indexed="81"/>
            <rFont val="Tahoma"/>
            <charset val="1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<sst xmlns="http://schemas.openxmlformats.org/spreadsheetml/2006/main" count="558" uniqueCount="309">
  <si>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</si>
  <si>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</si>
  <si>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</si>
  <si>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</si>
  <si>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</si>
  <si>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</si>
  <si>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</si>
  <si>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</si>
  <si>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</si>
  <si>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</si>
  <si>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</si>
  <si>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</si>
  <si>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</si>
  <si>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</si>
  <si>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</si>
  <si>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</si>
  <si>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</si>
  <si>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</si>
  <si>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</si>
  <si>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</si>
  <si>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</si>
  <si>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</si>
  <si>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</si>
  <si>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</si>
  <si>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</si>
  <si>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</si>
  <si>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</si>
  <si>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</si>
  <si>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</si>
  <si>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</si>
  <si>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</si>
  <si>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</si>
  <si>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</si>
  <si>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</si>
  <si>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</si>
  <si>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</si>
  <si>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</si>
  <si>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</si>
  <si>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</si>
  <si>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</si>
  <si>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</si>
  <si>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</si>
  <si>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</si>
  <si>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</si>
  <si>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</si>
  <si>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</si>
  <si>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</si>
  <si>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</si>
  <si>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</si>
  <si>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</si>
  <si>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</si>
  <si>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</si>
  <si>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</si>
  <si>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</si>
  <si>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</si>
  <si>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</si>
  <si>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</si>
  <si>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</si>
  <si>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</si>
  <si>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</si>
  <si>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</si>
  <si>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</si>
  <si>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</si>
  <si>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</si>
  <si>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</si>
  <si>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</si>
  <si>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</si>
  <si>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</si>
  <si>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</si>
  <si>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</si>
  <si>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</si>
  <si>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</si>
  <si>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</si>
  <si>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</si>
  <si>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</si>
  <si>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</si>
  <si>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</si>
  <si>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</si>
  <si>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</si>
  <si>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</si>
  <si>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</si>
  <si>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</si>
  <si>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</si>
  <si>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</si>
  <si>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</si>
  <si>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</si>
  <si>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</si>
  <si>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</si>
  <si>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</si>
  <si>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</si>
  <si>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</si>
  <si>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</si>
  <si>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</si>
  <si>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</si>
  <si>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</si>
  <si>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</si>
  <si>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</si>
  <si>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</si>
  <si>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</si>
  <si>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</si>
  <si>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</si>
  <si>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</si>
  <si>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</si>
  <si>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</si>
  <si>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</si>
  <si>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</si>
  <si>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</si>
  <si>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</si>
  <si>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</si>
  <si>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</si>
  <si>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</si>
  <si>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</si>
  <si>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</si>
  <si>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</si>
  <si>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</si>
  <si>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</si>
  <si>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</si>
  <si>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</si>
  <si>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</si>
  <si>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</si>
  <si>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</si>
  <si>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</si>
  <si>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</si>
  <si>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</si>
  <si>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</si>
  <si>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</si>
  <si>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</si>
  <si>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</si>
  <si>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</si>
  <si>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</si>
  <si>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</si>
  <si>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</si>
  <si>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</si>
  <si>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</si>
  <si>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</si>
  <si>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</si>
  <si>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</si>
  <si>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</si>
  <si>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</si>
  <si>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</si>
  <si>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</si>
  <si>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</si>
  <si>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</si>
  <si>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</si>
  <si>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</si>
  <si>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</si>
  <si>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</si>
  <si>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</si>
  <si>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</si>
  <si>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</si>
  <si>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</si>
  <si>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</si>
  <si>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</si>
  <si>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</si>
  <si>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</si>
  <si>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</si>
  <si>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</si>
  <si>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</si>
  <si>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</si>
  <si>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</si>
  <si>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</si>
  <si>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</si>
  <si>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</si>
  <si>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</si>
  <si>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</si>
  <si>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</si>
  <si>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</si>
  <si>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</si>
  <si>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</si>
  <si>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</si>
  <si>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</si>
  <si>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</si>
  <si>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</si>
  <si>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</si>
  <si>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</si>
  <si>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</si>
  <si>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</si>
  <si>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</si>
  <si>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</si>
  <si>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</si>
  <si>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</si>
  <si>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</si>
  <si>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</si>
  <si>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</si>
  <si>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</si>
  <si>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</si>
  <si>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</si>
  <si>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</si>
  <si>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</si>
  <si>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</si>
  <si>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</si>
  <si>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</si>
  <si>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</si>
  <si>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</si>
  <si>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</si>
  <si>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</si>
  <si>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</si>
  <si>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</si>
  <si>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</si>
  <si>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</si>
  <si>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</si>
  <si>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</si>
  <si>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</si>
  <si>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</si>
  <si>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</si>
  <si>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</si>
  <si>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</si>
  <si>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</si>
  <si>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</si>
  <si>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</si>
  <si>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</si>
  <si>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</si>
  <si>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</si>
  <si>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</si>
  <si>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</si>
  <si>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</si>
  <si>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</si>
  <si>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</si>
  <si>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</si>
  <si>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</si>
  <si>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</si>
  <si>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</si>
  <si>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</si>
  <si>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</si>
  <si>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</si>
  <si>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</si>
  <si>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</si>
  <si>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</si>
  <si>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</si>
  <si>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</si>
  <si>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</si>
  <si>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</si>
  <si>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</si>
  <si>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</si>
  <si>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</si>
  <si>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</si>
  <si>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</si>
  <si>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</si>
  <si>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</si>
  <si>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</si>
  <si>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</si>
  <si>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</si>
  <si>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</si>
  <si>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</si>
  <si>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</si>
  <si>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</si>
  <si>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</si>
  <si>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</si>
  <si>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</si>
  <si>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</si>
  <si>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</si>
  <si>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</si>
  <si>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</si>
  <si>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</si>
  <si>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</si>
  <si>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</si>
  <si>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</si>
  <si>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</si>
  <si>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</si>
  <si>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</si>
  <si>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</si>
  <si>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</si>
  <si>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</si>
  <si>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</si>
  <si>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</si>
  <si>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</si>
  <si>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</si>
  <si>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</si>
  <si>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</si>
  <si>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</si>
  <si>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</si>
  <si>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</si>
  <si>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</si>
  <si>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</si>
  <si>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</si>
  <si>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</si>
  <si>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</si>
  <si>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</si>
  <si>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</si>
  <si>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</si>
  <si>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</si>
  <si>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</si>
  <si>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</si>
  <si>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</si>
  <si>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</si>
  <si>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</si>
  <si>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</si>
  <si>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</si>
  <si>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</si>
  <si>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</si>
  <si>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</si>
  <si>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</si>
  <si>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</si>
  <si>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</si>
  <si>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</si>
  <si>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</si>
  <si>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</si>
  <si>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</si>
  <si>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</si>
  <si>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</si>
  <si>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</si>
  <si>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</si>
  <si>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</si>
  <si>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</si>
  <si>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</si>
  <si>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</si>
  <si>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</si>
  <si>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Diciembre 2018/ Diciembre 2019</t>
  </si>
  <si>
    <t>Total Seg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</si>
</sst>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3" xfId="1" applyNumberFormat="1" applyFont="1" applyFill="1" applyBorder="1" applyAlignment="1">
      <alignment horizontal="center" vertical="center" wrapText="1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0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5" fontId="30" fillId="0" borderId="69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43" fontId="4" fillId="2" borderId="72" xfId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3" xfId="1" applyNumberFormat="1" applyFont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6" t="s">
        <v>140</v>
      </c>
      <c r="B2" s="74"/>
      <c r="C2" s="75"/>
      <c r="D2" s="76"/>
    </row>
    <row r="3" spans="1:5" s="77" customFormat="1" ht="66.599999999999994" customHeight="1" thickBot="1" x14ac:dyDescent="0.3">
      <c r="A3" s="31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9" t="s">
        <v>253</v>
      </c>
      <c r="D2" s="319"/>
    </row>
    <row r="3" spans="2:31" s="225" customFormat="1" ht="10.15" customHeight="1" x14ac:dyDescent="0.2"/>
    <row r="4" spans="2:31" s="225" customFormat="1" ht="24" customHeight="1" x14ac:dyDescent="0.2">
      <c r="B4" s="318"/>
      <c r="C4" s="31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2" sqref="A42:XFD13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0" width="9.85546875" style="1" hidden="1" customWidth="1"/>
    <col min="11" max="15" width="9.85546875" style="1" customWidth="1"/>
    <col min="16" max="16" width="9.28515625" style="1" bestFit="1" customWidth="1"/>
    <col min="17" max="17" width="11.28515625" style="1" bestFit="1" customWidth="1"/>
    <col min="18" max="16384" width="11.42578125" style="1"/>
  </cols>
  <sheetData>
    <row r="1" spans="2:19" ht="18.75" x14ac:dyDescent="0.25">
      <c r="B1" s="320" t="s">
        <v>119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2:19" ht="18.75" x14ac:dyDescent="0.25">
      <c r="B2" s="320" t="s">
        <v>273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2:19" ht="18.75" x14ac:dyDescent="0.25">
      <c r="B3" s="320" t="s">
        <v>274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4" spans="2:19" ht="18.75" x14ac:dyDescent="0.25">
      <c r="B4" s="320" t="s">
        <v>307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</row>
    <row r="5" spans="2:19" ht="18.75" x14ac:dyDescent="0.2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69"/>
      <c r="Q5" s="269"/>
    </row>
    <row r="6" spans="2:19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9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308</v>
      </c>
      <c r="P6" s="271" t="s">
        <v>259</v>
      </c>
      <c r="Q6" s="300" t="s">
        <v>260</v>
      </c>
    </row>
    <row r="7" spans="2:19" x14ac:dyDescent="0.25">
      <c r="B7" s="272"/>
      <c r="C7" s="273"/>
      <c r="D7" s="273"/>
      <c r="E7" s="290"/>
      <c r="F7" s="290"/>
      <c r="G7" s="273"/>
      <c r="H7" s="273"/>
      <c r="I7" s="273"/>
      <c r="J7" s="273"/>
      <c r="K7" s="273"/>
      <c r="L7" s="273"/>
      <c r="M7" s="273"/>
      <c r="N7" s="273"/>
      <c r="O7" s="273"/>
      <c r="P7" s="276"/>
      <c r="Q7" s="273"/>
    </row>
    <row r="8" spans="2:19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f>+O8-K8</f>
        <v>-6.3418458599999923</v>
      </c>
      <c r="Q8" s="298">
        <f>+O8/K8-1</f>
        <v>-8.3789849184843779E-2</v>
      </c>
      <c r="R8" s="293"/>
      <c r="S8" s="292"/>
    </row>
    <row r="9" spans="2:19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f t="shared" ref="P9:P36" si="0">+O9-K9</f>
        <v>47.396083339999677</v>
      </c>
      <c r="Q9" s="298">
        <f t="shared" ref="Q9:Q34" si="1">+O9/K9-1</f>
        <v>6.8342528108654488E-2</v>
      </c>
      <c r="R9" s="293"/>
      <c r="S9" s="277"/>
    </row>
    <row r="10" spans="2:19" x14ac:dyDescent="0.2">
      <c r="B10" s="274" t="s">
        <v>291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f t="shared" si="0"/>
        <v>0</v>
      </c>
      <c r="Q10" s="298">
        <v>0</v>
      </c>
      <c r="R10" s="293"/>
      <c r="S10" s="292"/>
    </row>
    <row r="11" spans="2:19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f t="shared" si="0"/>
        <v>74.594279320000169</v>
      </c>
      <c r="Q11" s="298">
        <f t="shared" si="1"/>
        <v>6.3746398201720567E-2</v>
      </c>
      <c r="R11" s="293"/>
      <c r="S11" s="277"/>
    </row>
    <row r="12" spans="2:19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f t="shared" si="0"/>
        <v>0</v>
      </c>
      <c r="Q12" s="298">
        <v>0</v>
      </c>
      <c r="R12" s="293"/>
      <c r="S12" s="292"/>
    </row>
    <row r="13" spans="2:19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15">
        <v>1279.8810479500003</v>
      </c>
      <c r="P13" s="276">
        <f t="shared" si="0"/>
        <v>23.357834710001498</v>
      </c>
      <c r="Q13" s="298">
        <f t="shared" si="1"/>
        <v>1.858925841073189E-2</v>
      </c>
      <c r="R13" s="293"/>
      <c r="S13" s="277"/>
    </row>
    <row r="14" spans="2:19" s="280" customFormat="1" ht="15.75" thickBot="1" x14ac:dyDescent="0.3">
      <c r="B14" s="278" t="s">
        <v>276</v>
      </c>
      <c r="C14" s="291">
        <v>3557</v>
      </c>
      <c r="D14" s="291">
        <v>2321</v>
      </c>
      <c r="E14" s="291">
        <v>3013.2749999999996</v>
      </c>
      <c r="F14" s="291">
        <f t="shared" ref="F14:O14" si="2">SUM(F8:F13)</f>
        <v>3035.6700347199999</v>
      </c>
      <c r="G14" s="291">
        <f t="shared" si="2"/>
        <v>3154.7092224099997</v>
      </c>
      <c r="H14" s="291">
        <f t="shared" si="2"/>
        <v>3202.5874681300002</v>
      </c>
      <c r="I14" s="291">
        <f t="shared" si="2"/>
        <v>3123.3698188399994</v>
      </c>
      <c r="J14" s="291">
        <f t="shared" si="2"/>
        <v>3168.0754008000004</v>
      </c>
      <c r="K14" s="291">
        <f t="shared" si="2"/>
        <v>3195.8910913299987</v>
      </c>
      <c r="L14" s="291">
        <f t="shared" si="2"/>
        <v>3278.4187585900008</v>
      </c>
      <c r="M14" s="291">
        <f t="shared" si="2"/>
        <v>3290.7715298100002</v>
      </c>
      <c r="N14" s="291">
        <f t="shared" si="2"/>
        <v>3221.9415951299998</v>
      </c>
      <c r="O14" s="291">
        <f t="shared" si="2"/>
        <v>3334.8974428400002</v>
      </c>
      <c r="P14" s="291">
        <f t="shared" si="0"/>
        <v>139.00635151000142</v>
      </c>
      <c r="Q14" s="297">
        <f t="shared" si="1"/>
        <v>4.3495334333233604E-2</v>
      </c>
      <c r="R14" s="293"/>
      <c r="S14" s="277"/>
    </row>
    <row r="15" spans="2:19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75"/>
      <c r="Q15" s="275"/>
      <c r="R15" s="293"/>
    </row>
    <row r="16" spans="2:19" x14ac:dyDescent="0.25">
      <c r="B16" s="262" t="s">
        <v>277</v>
      </c>
      <c r="C16" s="263"/>
      <c r="D16" s="263"/>
      <c r="E16" s="263"/>
      <c r="F16" s="26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93"/>
    </row>
    <row r="17" spans="2:19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75"/>
      <c r="Q17" s="275"/>
      <c r="R17" s="293"/>
    </row>
    <row r="18" spans="2:19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f t="shared" si="0"/>
        <v>0</v>
      </c>
      <c r="Q18" s="298">
        <v>0</v>
      </c>
      <c r="R18" s="293"/>
      <c r="S18" s="277"/>
    </row>
    <row r="19" spans="2:19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f t="shared" si="0"/>
        <v>-22.106260760000055</v>
      </c>
      <c r="Q19" s="298">
        <f>+O19/K19-1</f>
        <v>-3.6268975942253645E-2</v>
      </c>
      <c r="R19" s="293"/>
      <c r="S19" s="277"/>
    </row>
    <row r="20" spans="2:19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f t="shared" si="0"/>
        <v>35.956006650000063</v>
      </c>
      <c r="Q20" s="298">
        <f t="shared" si="1"/>
        <v>2.5345246213869688E-2</v>
      </c>
      <c r="R20" s="293"/>
      <c r="S20" s="277"/>
    </row>
    <row r="21" spans="2:19" s="280" customFormat="1" ht="15.75" thickBot="1" x14ac:dyDescent="0.3">
      <c r="B21" s="278" t="s">
        <v>280</v>
      </c>
      <c r="C21" s="291">
        <v>1462</v>
      </c>
      <c r="D21" s="291">
        <v>1357</v>
      </c>
      <c r="E21" s="291">
        <v>1753.223</v>
      </c>
      <c r="F21" s="291">
        <f t="shared" ref="F21:O21" si="3">SUM(F18:F20)</f>
        <v>1767.6286095100004</v>
      </c>
      <c r="G21" s="291">
        <f t="shared" si="3"/>
        <v>1832.27579995</v>
      </c>
      <c r="H21" s="291">
        <f t="shared" si="3"/>
        <v>1876.9700205700001</v>
      </c>
      <c r="I21" s="291">
        <f t="shared" si="3"/>
        <v>1881.4777784599999</v>
      </c>
      <c r="J21" s="291">
        <f t="shared" si="3"/>
        <v>1925.9777439500001</v>
      </c>
      <c r="K21" s="291">
        <f t="shared" si="3"/>
        <v>2028.1577598499998</v>
      </c>
      <c r="L21" s="291">
        <f t="shared" si="3"/>
        <v>2067.8003598499999</v>
      </c>
      <c r="M21" s="291">
        <f t="shared" si="3"/>
        <v>2031.04463014</v>
      </c>
      <c r="N21" s="291">
        <f t="shared" si="3"/>
        <v>1970.03605421</v>
      </c>
      <c r="O21" s="291">
        <f t="shared" si="3"/>
        <v>2042.0075057399997</v>
      </c>
      <c r="P21" s="291">
        <f t="shared" si="0"/>
        <v>13.849745889999895</v>
      </c>
      <c r="Q21" s="297">
        <f t="shared" si="1"/>
        <v>6.8287320464774925E-3</v>
      </c>
      <c r="R21" s="293"/>
      <c r="S21" s="277"/>
    </row>
    <row r="22" spans="2:19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75"/>
      <c r="Q22" s="299"/>
      <c r="R22" s="293"/>
    </row>
    <row r="23" spans="2:19" x14ac:dyDescent="0.25">
      <c r="B23" s="262" t="s">
        <v>270</v>
      </c>
      <c r="C23" s="263"/>
      <c r="D23" s="263"/>
      <c r="E23" s="263"/>
      <c r="F23" s="26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93"/>
    </row>
    <row r="24" spans="2:19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75"/>
      <c r="Q24" s="299"/>
      <c r="R24" s="293"/>
    </row>
    <row r="25" spans="2:19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f t="shared" si="0"/>
        <v>-44.619794950000028</v>
      </c>
      <c r="Q25" s="298">
        <f t="shared" si="1"/>
        <v>-0.14116951080184936</v>
      </c>
      <c r="R25" s="293"/>
      <c r="S25" s="277"/>
    </row>
    <row r="26" spans="2:19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6">
        <f t="shared" si="0"/>
        <v>0</v>
      </c>
      <c r="Q26" s="298">
        <v>0</v>
      </c>
      <c r="R26" s="293"/>
      <c r="S26" s="292"/>
    </row>
    <row r="27" spans="2:19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6">
        <f t="shared" si="0"/>
        <v>0</v>
      </c>
      <c r="Q27" s="298">
        <v>0</v>
      </c>
      <c r="R27" s="293"/>
      <c r="S27" s="292"/>
    </row>
    <row r="28" spans="2:19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6">
        <f t="shared" si="0"/>
        <v>0</v>
      </c>
      <c r="Q28" s="298">
        <v>0</v>
      </c>
      <c r="R28" s="293"/>
      <c r="S28" s="292"/>
    </row>
    <row r="29" spans="2:19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15">
        <v>1021.4372692599999</v>
      </c>
      <c r="P29" s="276">
        <f t="shared" si="0"/>
        <v>169.77640056999985</v>
      </c>
      <c r="Q29" s="298">
        <f t="shared" si="1"/>
        <v>0.19934742432295249</v>
      </c>
      <c r="R29" s="293"/>
      <c r="S29" s="277"/>
    </row>
    <row r="30" spans="2:19" s="280" customFormat="1" ht="15.75" thickBot="1" x14ac:dyDescent="0.3">
      <c r="B30" s="278" t="s">
        <v>286</v>
      </c>
      <c r="C30" s="291">
        <v>2095</v>
      </c>
      <c r="D30" s="291">
        <v>964</v>
      </c>
      <c r="E30" s="291">
        <v>1260</v>
      </c>
      <c r="F30" s="291">
        <f>SUM(F25:F29)</f>
        <v>1268.0414252099999</v>
      </c>
      <c r="G30" s="291">
        <f>SUM(G25:G29)</f>
        <v>1322.4334224600002</v>
      </c>
      <c r="H30" s="291">
        <f>SUM(H25:H29)</f>
        <v>1325.6174475600001</v>
      </c>
      <c r="I30" s="291">
        <f>SUM(I25:I29)</f>
        <v>1241.89204038</v>
      </c>
      <c r="J30" s="291">
        <f>SUM(J25:J29)</f>
        <v>1242.09765685</v>
      </c>
      <c r="K30" s="291">
        <f t="shared" ref="K30:O30" si="4">SUM(K25:K29)</f>
        <v>1167.7333314800001</v>
      </c>
      <c r="L30" s="291">
        <f t="shared" si="4"/>
        <v>1210.61839874</v>
      </c>
      <c r="M30" s="291">
        <f t="shared" si="4"/>
        <v>1259.7268996700002</v>
      </c>
      <c r="N30" s="291">
        <f t="shared" si="4"/>
        <v>1251.90554092</v>
      </c>
      <c r="O30" s="291">
        <f t="shared" si="4"/>
        <v>1292.8899370999998</v>
      </c>
      <c r="P30" s="291">
        <f t="shared" si="0"/>
        <v>125.15660561999971</v>
      </c>
      <c r="Q30" s="297">
        <f t="shared" si="1"/>
        <v>0.10717909838316819</v>
      </c>
      <c r="R30" s="293"/>
      <c r="S30" s="277"/>
    </row>
    <row r="31" spans="2:19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75"/>
      <c r="Q31" s="298"/>
      <c r="R31" s="293"/>
    </row>
    <row r="32" spans="2:19" s="280" customFormat="1" ht="15.75" thickBot="1" x14ac:dyDescent="0.3">
      <c r="B32" s="262" t="s">
        <v>287</v>
      </c>
      <c r="C32" s="291">
        <v>3557</v>
      </c>
      <c r="D32" s="291">
        <v>2321</v>
      </c>
      <c r="E32" s="291">
        <v>3013.223</v>
      </c>
      <c r="F32" s="291">
        <f>F21+F30</f>
        <v>3035.6700347200003</v>
      </c>
      <c r="G32" s="291">
        <f t="shared" ref="G32:O32" si="5">+G30+G21</f>
        <v>3154.7092224100002</v>
      </c>
      <c r="H32" s="291">
        <f t="shared" si="5"/>
        <v>3202.5874681300002</v>
      </c>
      <c r="I32" s="291">
        <f t="shared" si="5"/>
        <v>3123.3698188399999</v>
      </c>
      <c r="J32" s="291">
        <f t="shared" si="5"/>
        <v>3168.0754008000004</v>
      </c>
      <c r="K32" s="291">
        <f t="shared" si="5"/>
        <v>3195.8910913299997</v>
      </c>
      <c r="L32" s="291">
        <f t="shared" si="5"/>
        <v>3278.4187585899999</v>
      </c>
      <c r="M32" s="291">
        <f t="shared" si="5"/>
        <v>3290.7715298100002</v>
      </c>
      <c r="N32" s="291">
        <f t="shared" si="5"/>
        <v>3221.9415951299998</v>
      </c>
      <c r="O32" s="291">
        <f t="shared" si="5"/>
        <v>3334.8974428399997</v>
      </c>
      <c r="P32" s="291">
        <f t="shared" si="0"/>
        <v>139.00635151000006</v>
      </c>
      <c r="Q32" s="297">
        <f t="shared" si="1"/>
        <v>4.349533433323316E-2</v>
      </c>
      <c r="R32" s="293"/>
      <c r="S32" s="277"/>
    </row>
    <row r="33" spans="2:19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75"/>
      <c r="Q33" s="301"/>
      <c r="R33" s="293"/>
    </row>
    <row r="34" spans="2:19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f t="shared" ref="G34:O34" si="6">SUM(G35:G36)</f>
        <v>111.6026572</v>
      </c>
      <c r="H34" s="279">
        <f t="shared" si="6"/>
        <v>50.332738130000003</v>
      </c>
      <c r="I34" s="279">
        <f t="shared" si="6"/>
        <v>50.031944189999997</v>
      </c>
      <c r="J34" s="279">
        <f t="shared" si="6"/>
        <v>111.31042359</v>
      </c>
      <c r="K34" s="279">
        <f t="shared" si="6"/>
        <v>111.54905297000001</v>
      </c>
      <c r="L34" s="279">
        <f t="shared" si="6"/>
        <v>111.40371528</v>
      </c>
      <c r="M34" s="279">
        <f t="shared" si="6"/>
        <v>28.24651338</v>
      </c>
      <c r="N34" s="279">
        <f t="shared" si="6"/>
        <v>47.584581499999999</v>
      </c>
      <c r="O34" s="279">
        <f t="shared" si="6"/>
        <v>110.21341760999999</v>
      </c>
      <c r="P34" s="279">
        <f>+O34-K34</f>
        <v>-1.3356353600000119</v>
      </c>
      <c r="Q34" s="302">
        <f t="shared" si="1"/>
        <v>-1.1973524870347529E-2</v>
      </c>
      <c r="R34" s="293"/>
      <c r="S34" s="277"/>
    </row>
    <row r="35" spans="2:19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f t="shared" si="0"/>
        <v>-1.3356353600000119</v>
      </c>
      <c r="Q35" s="298">
        <f>+O35/K35-1</f>
        <v>-1.1973524870347529E-2</v>
      </c>
      <c r="R35" s="293"/>
      <c r="S35" s="277"/>
    </row>
    <row r="36" spans="2:19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f t="shared" si="0"/>
        <v>0</v>
      </c>
      <c r="Q36" s="298">
        <v>0</v>
      </c>
      <c r="R36" s="293"/>
      <c r="S36" s="277"/>
    </row>
    <row r="37" spans="2:19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93"/>
    </row>
    <row r="38" spans="2:19" x14ac:dyDescent="0.25">
      <c r="P38" s="255"/>
      <c r="Q38" s="255"/>
      <c r="R38" s="293"/>
    </row>
    <row r="39" spans="2:19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93"/>
    </row>
    <row r="40" spans="2:19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93"/>
    </row>
    <row r="41" spans="2:19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93"/>
    </row>
  </sheetData>
  <mergeCells count="4">
    <mergeCell ref="B1:Q1"/>
    <mergeCell ref="B2:Q2"/>
    <mergeCell ref="B3:Q3"/>
    <mergeCell ref="B4:Q4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306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08">
        <v>0.33</v>
      </c>
      <c r="D8" s="312">
        <v>0.25280791243117962</v>
      </c>
    </row>
    <row r="9" spans="1:4" x14ac:dyDescent="0.25">
      <c r="A9" s="260" t="s">
        <v>266</v>
      </c>
      <c r="B9" s="261">
        <v>0.21071776778077889</v>
      </c>
      <c r="C9" s="308">
        <v>0.56000000000000005</v>
      </c>
      <c r="D9" s="312">
        <v>0.41346062012384538</v>
      </c>
    </row>
    <row r="10" spans="1:4" x14ac:dyDescent="0.25">
      <c r="A10" s="262" t="s">
        <v>267</v>
      </c>
      <c r="B10" s="303"/>
      <c r="C10" s="303"/>
      <c r="D10" s="263"/>
    </row>
    <row r="11" spans="1:4" s="259" customFormat="1" x14ac:dyDescent="0.25">
      <c r="A11" s="256"/>
      <c r="B11" s="304"/>
      <c r="C11" s="304"/>
      <c r="D11" s="264"/>
    </row>
    <row r="12" spans="1:4" x14ac:dyDescent="0.25">
      <c r="A12" s="260" t="s">
        <v>268</v>
      </c>
      <c r="B12" s="268">
        <v>1.6081926952776E-2</v>
      </c>
      <c r="C12" s="305">
        <v>0.05</v>
      </c>
      <c r="D12" s="313">
        <v>5.2403359258654574E-2</v>
      </c>
    </row>
    <row r="13" spans="1:4" x14ac:dyDescent="0.25">
      <c r="A13" s="260" t="s">
        <v>269</v>
      </c>
      <c r="B13" s="268">
        <v>0.12706483784308581</v>
      </c>
      <c r="C13" s="305">
        <v>0.13</v>
      </c>
      <c r="D13" s="313">
        <v>0.13486685488740824</v>
      </c>
    </row>
    <row r="14" spans="1:4" x14ac:dyDescent="0.25">
      <c r="A14" s="262" t="s">
        <v>270</v>
      </c>
      <c r="B14" s="303"/>
      <c r="C14" s="306"/>
      <c r="D14" s="263"/>
    </row>
    <row r="15" spans="1:4" s="259" customFormat="1" x14ac:dyDescent="0.25">
      <c r="A15" s="256"/>
      <c r="B15" s="304"/>
      <c r="C15" s="307"/>
      <c r="D15" s="264"/>
    </row>
    <row r="16" spans="1:4" x14ac:dyDescent="0.25">
      <c r="A16" s="260" t="s">
        <v>271</v>
      </c>
      <c r="B16" s="261">
        <v>0.13089626796314399</v>
      </c>
      <c r="C16" s="308">
        <v>0.38</v>
      </c>
      <c r="D16" s="312">
        <v>0.38855624906803687</v>
      </c>
    </row>
    <row r="17" spans="1:4" x14ac:dyDescent="0.25">
      <c r="A17" s="265" t="s">
        <v>272</v>
      </c>
      <c r="B17" s="310">
        <v>0.16163046172953038</v>
      </c>
      <c r="C17" s="311">
        <v>0.98</v>
      </c>
      <c r="D17" s="31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304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08">
        <v>0.31</v>
      </c>
      <c r="D8" s="312">
        <v>0.2313212211404877</v>
      </c>
    </row>
    <row r="9" spans="1:4" x14ac:dyDescent="0.25">
      <c r="A9" s="260" t="s">
        <v>266</v>
      </c>
      <c r="B9" s="261">
        <v>0.20804470173556547</v>
      </c>
      <c r="C9" s="308">
        <v>0.5</v>
      </c>
      <c r="D9" s="312">
        <v>0.37479495894559872</v>
      </c>
    </row>
    <row r="10" spans="1:4" x14ac:dyDescent="0.25">
      <c r="A10" s="262" t="s">
        <v>267</v>
      </c>
      <c r="B10" s="303"/>
      <c r="C10" s="303"/>
      <c r="D10" s="263"/>
    </row>
    <row r="11" spans="1:4" s="259" customFormat="1" x14ac:dyDescent="0.25">
      <c r="A11" s="256"/>
      <c r="B11" s="304"/>
      <c r="C11" s="304"/>
      <c r="D11" s="264"/>
    </row>
    <row r="12" spans="1:4" x14ac:dyDescent="0.25">
      <c r="A12" s="260" t="s">
        <v>268</v>
      </c>
      <c r="B12" s="268">
        <v>1.5053520588123712E-2</v>
      </c>
      <c r="C12" s="305">
        <v>0.05</v>
      </c>
      <c r="D12" s="313">
        <v>5.6211087377032252E-2</v>
      </c>
    </row>
    <row r="13" spans="1:4" x14ac:dyDescent="0.25">
      <c r="A13" s="260" t="s">
        <v>269</v>
      </c>
      <c r="B13" s="268">
        <v>0.11774700441232241</v>
      </c>
      <c r="C13" s="305">
        <v>0.15</v>
      </c>
      <c r="D13" s="313">
        <v>0.14683964123371271</v>
      </c>
    </row>
    <row r="14" spans="1:4" x14ac:dyDescent="0.25">
      <c r="A14" s="262" t="s">
        <v>270</v>
      </c>
      <c r="B14" s="303"/>
      <c r="C14" s="306"/>
      <c r="D14" s="263"/>
    </row>
    <row r="15" spans="1:4" s="259" customFormat="1" x14ac:dyDescent="0.25">
      <c r="A15" s="256"/>
      <c r="B15" s="304"/>
      <c r="C15" s="307"/>
      <c r="D15" s="264"/>
    </row>
    <row r="16" spans="1:4" x14ac:dyDescent="0.25">
      <c r="A16" s="260" t="s">
        <v>271</v>
      </c>
      <c r="B16" s="261">
        <v>0.12784631475982022</v>
      </c>
      <c r="C16" s="308">
        <v>0.36</v>
      </c>
      <c r="D16" s="312">
        <v>0.38280594330495293</v>
      </c>
    </row>
    <row r="17" spans="1:4" x14ac:dyDescent="0.25">
      <c r="A17" s="265" t="s">
        <v>272</v>
      </c>
      <c r="B17" s="310">
        <v>0.15739658537834172</v>
      </c>
      <c r="C17" s="311">
        <v>0.83</v>
      </c>
      <c r="D17" s="31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0" t="s">
        <v>119</v>
      </c>
      <c r="B1" s="320"/>
      <c r="C1" s="320"/>
      <c r="D1" s="320"/>
    </row>
    <row r="2" spans="1:4" ht="18.75" x14ac:dyDescent="0.25">
      <c r="A2" s="320" t="s">
        <v>261</v>
      </c>
      <c r="B2" s="320"/>
      <c r="C2" s="320"/>
      <c r="D2" s="320"/>
    </row>
    <row r="3" spans="1:4" ht="18.75" x14ac:dyDescent="0.25">
      <c r="A3" s="320" t="s">
        <v>302</v>
      </c>
      <c r="B3" s="320"/>
      <c r="C3" s="320"/>
      <c r="D3" s="320"/>
    </row>
    <row r="5" spans="1:4" x14ac:dyDescent="0.25">
      <c r="A5" s="321" t="s">
        <v>262</v>
      </c>
      <c r="B5" s="323" t="s">
        <v>263</v>
      </c>
      <c r="C5" s="323" t="s">
        <v>264</v>
      </c>
      <c r="D5" s="323" t="s">
        <v>1</v>
      </c>
    </row>
    <row r="6" spans="1:4" x14ac:dyDescent="0.25">
      <c r="A6" s="322"/>
      <c r="B6" s="324"/>
      <c r="C6" s="324"/>
      <c r="D6" s="32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08">
        <v>0.33</v>
      </c>
      <c r="D8" s="295">
        <v>0.23729578164828066</v>
      </c>
    </row>
    <row r="9" spans="1:4" x14ac:dyDescent="0.25">
      <c r="A9" s="260" t="s">
        <v>266</v>
      </c>
      <c r="B9" s="261">
        <v>0.2012108650434665</v>
      </c>
      <c r="C9" s="308">
        <v>0.55000000000000004</v>
      </c>
      <c r="D9" s="295">
        <v>0.37622342900957495</v>
      </c>
    </row>
    <row r="10" spans="1:4" x14ac:dyDescent="0.25">
      <c r="A10" s="262" t="s">
        <v>267</v>
      </c>
      <c r="B10" s="303"/>
      <c r="C10" s="303"/>
      <c r="D10" s="263"/>
    </row>
    <row r="11" spans="1:4" s="259" customFormat="1" x14ac:dyDescent="0.25">
      <c r="A11" s="256"/>
      <c r="B11" s="304"/>
      <c r="C11" s="304"/>
      <c r="D11" s="264"/>
    </row>
    <row r="12" spans="1:4" x14ac:dyDescent="0.25">
      <c r="A12" s="260" t="s">
        <v>268</v>
      </c>
      <c r="B12" s="268">
        <v>1.6061764891449639E-2</v>
      </c>
      <c r="C12" s="305">
        <v>5.239564310986182E-2</v>
      </c>
      <c r="D12" s="294">
        <v>6.2017203429937731E-2</v>
      </c>
    </row>
    <row r="13" spans="1:4" x14ac:dyDescent="0.25">
      <c r="A13" s="260" t="s">
        <v>269</v>
      </c>
      <c r="B13" s="268">
        <v>0.12870342636231211</v>
      </c>
      <c r="C13" s="305">
        <v>0.14179836886725192</v>
      </c>
      <c r="D13" s="294">
        <v>0.16794587236705785</v>
      </c>
    </row>
    <row r="14" spans="1:4" x14ac:dyDescent="0.25">
      <c r="A14" s="262" t="s">
        <v>270</v>
      </c>
      <c r="B14" s="303"/>
      <c r="C14" s="306"/>
      <c r="D14" s="263"/>
    </row>
    <row r="15" spans="1:4" s="259" customFormat="1" x14ac:dyDescent="0.25">
      <c r="A15" s="256"/>
      <c r="B15" s="304"/>
      <c r="C15" s="307"/>
      <c r="D15" s="264"/>
    </row>
    <row r="16" spans="1:4" x14ac:dyDescent="0.25">
      <c r="A16" s="260" t="s">
        <v>271</v>
      </c>
      <c r="B16" s="261">
        <v>0.12479671556089172</v>
      </c>
      <c r="C16" s="308">
        <v>0.37</v>
      </c>
      <c r="D16" s="295">
        <v>0.36926899456269247</v>
      </c>
    </row>
    <row r="17" spans="1:4" x14ac:dyDescent="0.25">
      <c r="A17" s="265" t="s">
        <v>272</v>
      </c>
      <c r="B17" s="310">
        <v>0.15258104958859181</v>
      </c>
      <c r="C17" s="311">
        <v>0.9</v>
      </c>
      <c r="D17" s="296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2020-05-20T15:11:27Z</dcterms:modified>
</cp:coreProperties>
</file>