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9-2019\archivos por separados sept2019\"/>
    </mc:Choice>
  </mc:AlternateContent>
  <bookViews>
    <workbookView xWindow="600" yWindow="45" windowWidth="14115" windowHeight="7740"/>
  </bookViews>
  <sheets>
    <sheet name="Banco BS" sheetId="1" r:id="rId1"/>
  </sheets>
  <calcPr calcId="152511"/>
</workbook>
</file>

<file path=xl/calcChain.xml><?xml version="1.0" encoding="utf-8"?>
<calcChain xmlns="http://schemas.openxmlformats.org/spreadsheetml/2006/main">
  <c r="O8" i="1" l="1"/>
  <c r="P8" i="1"/>
  <c r="O9" i="1"/>
  <c r="P9" i="1"/>
  <c r="O10" i="1"/>
  <c r="P10" i="1"/>
  <c r="O11" i="1"/>
  <c r="P11" i="1"/>
  <c r="O12" i="1"/>
  <c r="O13" i="1"/>
  <c r="P13" i="1"/>
  <c r="F14" i="1"/>
  <c r="G14" i="1"/>
  <c r="H14" i="1"/>
  <c r="I14" i="1"/>
  <c r="J14" i="1"/>
  <c r="K14" i="1"/>
  <c r="L14" i="1"/>
  <c r="M14" i="1"/>
  <c r="N14" i="1"/>
  <c r="O14" i="1" s="1"/>
  <c r="O18" i="1"/>
  <c r="P18" i="1"/>
  <c r="O19" i="1"/>
  <c r="P19" i="1"/>
  <c r="O20" i="1"/>
  <c r="P20" i="1"/>
  <c r="F21" i="1"/>
  <c r="G21" i="1"/>
  <c r="G32" i="1" s="1"/>
  <c r="H21" i="1"/>
  <c r="I21" i="1"/>
  <c r="J21" i="1"/>
  <c r="K21" i="1"/>
  <c r="L21" i="1"/>
  <c r="M21" i="1"/>
  <c r="N21" i="1"/>
  <c r="P21" i="1" s="1"/>
  <c r="O25" i="1"/>
  <c r="P25" i="1"/>
  <c r="O26" i="1"/>
  <c r="P26" i="1"/>
  <c r="O27" i="1"/>
  <c r="P27" i="1"/>
  <c r="O28" i="1"/>
  <c r="P28" i="1"/>
  <c r="O29" i="1"/>
  <c r="P29" i="1"/>
  <c r="F30" i="1"/>
  <c r="F32" i="1" s="1"/>
  <c r="G30" i="1"/>
  <c r="H30" i="1"/>
  <c r="I30" i="1"/>
  <c r="J30" i="1"/>
  <c r="J32" i="1" s="1"/>
  <c r="K30" i="1"/>
  <c r="L30" i="1"/>
  <c r="M30" i="1"/>
  <c r="M32" i="1" s="1"/>
  <c r="N30" i="1"/>
  <c r="N32" i="1" s="1"/>
  <c r="K32" i="1"/>
  <c r="F34" i="1"/>
  <c r="G34" i="1"/>
  <c r="H34" i="1"/>
  <c r="I34" i="1"/>
  <c r="J34" i="1"/>
  <c r="K34" i="1"/>
  <c r="L34" i="1"/>
  <c r="M34" i="1"/>
  <c r="N34" i="1"/>
  <c r="O34" i="1" s="1"/>
  <c r="P34" i="1"/>
  <c r="O35" i="1"/>
  <c r="P35" i="1"/>
  <c r="O36" i="1"/>
  <c r="P36" i="1"/>
  <c r="H32" i="1" l="1"/>
  <c r="L32" i="1"/>
  <c r="I32" i="1"/>
  <c r="O21" i="1"/>
  <c r="P14" i="1"/>
  <c r="O32" i="1"/>
  <c r="P32" i="1"/>
  <c r="P30" i="1"/>
  <c r="O30" i="1"/>
</calcChain>
</file>

<file path=xl/sharedStrings.xml><?xml version="1.0" encoding="utf-8"?>
<sst xmlns="http://schemas.openxmlformats.org/spreadsheetml/2006/main" count="43" uniqueCount="43">
  <si>
    <t xml:space="preserve">Notas : </t>
  </si>
  <si>
    <t>Otros</t>
  </si>
  <si>
    <t>Administración de Ctas de Terceros</t>
  </si>
  <si>
    <t>CUENTAS DE ORDEN</t>
  </si>
  <si>
    <t>PASIVO MÁS PATRIMONIO</t>
  </si>
  <si>
    <t>TOTAL DE PATRIMONIO</t>
  </si>
  <si>
    <t>Utilidades no Distribuidas</t>
  </si>
  <si>
    <t>Ganancia o Pérdida Disponible</t>
  </si>
  <si>
    <t>Reservas</t>
  </si>
  <si>
    <t>Capital Pagado en Exceso</t>
  </si>
  <si>
    <t>Capital, Acciones Comunes</t>
  </si>
  <si>
    <t>PATRIMONIO</t>
  </si>
  <si>
    <t>TOTAL DE PASIVOS</t>
  </si>
  <si>
    <t xml:space="preserve"> Otros Pasivos</t>
  </si>
  <si>
    <t>Obligaciones</t>
  </si>
  <si>
    <t>Depósitos</t>
  </si>
  <si>
    <t>PASIVOS</t>
  </si>
  <si>
    <t>TOTAL DE ACTIVOS</t>
  </si>
  <si>
    <t xml:space="preserve"> Otros Activos</t>
  </si>
  <si>
    <t xml:space="preserve"> Inversiones en Asociadas</t>
  </si>
  <si>
    <t xml:space="preserve"> Inversiones Financieras</t>
  </si>
  <si>
    <t xml:space="preserve"> Cartera Crediticia Neta</t>
  </si>
  <si>
    <t xml:space="preserve"> Depósitos</t>
  </si>
  <si>
    <t xml:space="preserve"> Efectivo y Equivalente de Efectivo</t>
  </si>
  <si>
    <t>Variación %</t>
  </si>
  <si>
    <t>Variación Absoluta</t>
  </si>
  <si>
    <t>Bancos Sept 2019</t>
  </si>
  <si>
    <t>Bancos Jun 2019</t>
  </si>
  <si>
    <t>Bancos Marz 2019</t>
  </si>
  <si>
    <t>Bancos Dic 2018</t>
  </si>
  <si>
    <t>Bancos Sept 2018</t>
  </si>
  <si>
    <t>Bancos Jun 2018</t>
  </si>
  <si>
    <t>Bancos Mar 2018</t>
  </si>
  <si>
    <t>Bancos Dic 2017</t>
  </si>
  <si>
    <t>Bancos Sept 2017</t>
  </si>
  <si>
    <t>Total Bco Jun 2017</t>
  </si>
  <si>
    <t>Total Bco Mar 2017</t>
  </si>
  <si>
    <t xml:space="preserve">Total Bco Dic 2016 </t>
  </si>
  <si>
    <t>ACTIVOS</t>
  </si>
  <si>
    <t>Septiembre 2018/ Septiembre 2019</t>
  </si>
  <si>
    <t xml:space="preserve"> (Millones de US$)  </t>
  </si>
  <si>
    <t>BALANCE DE SITUACION - CIFRAS PREELIMINARES</t>
  </si>
  <si>
    <t>CONSEJO DE COORDINACIÓN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</si>
</sst>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4" fontId="4" fillId="0" borderId="6" xfId="2" applyNumberFormat="1" applyFont="1" applyFill="1" applyBorder="1"/>
    <xf numFmtId="165" fontId="3" fillId="0" borderId="6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left" vertical="center" indent="2"/>
    </xf>
    <xf numFmtId="165" fontId="3" fillId="0" borderId="2" xfId="1" applyNumberFormat="1" applyFont="1" applyBorder="1" applyAlignment="1">
      <alignment horizontal="center" vertical="center"/>
    </xf>
    <xf numFmtId="164" fontId="5" fillId="0" borderId="6" xfId="2" applyNumberFormat="1" applyFont="1" applyBorder="1" applyAlignment="1">
      <alignment horizontal="right" vertical="center"/>
    </xf>
    <xf numFmtId="165" fontId="5" fillId="0" borderId="6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vertical="center"/>
    </xf>
    <xf numFmtId="164" fontId="4" fillId="0" borderId="8" xfId="2" applyNumberFormat="1" applyFont="1" applyFill="1" applyBorder="1"/>
    <xf numFmtId="165" fontId="3" fillId="0" borderId="9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5" fillId="0" borderId="10" xfId="2" applyNumberFormat="1" applyFont="1" applyBorder="1" applyAlignment="1">
      <alignment horizontal="right" vertical="center"/>
    </xf>
    <xf numFmtId="165" fontId="5" fillId="0" borderId="10" xfId="1" applyNumberFormat="1" applyFont="1" applyBorder="1" applyAlignment="1">
      <alignment horizontal="center" vertical="center"/>
    </xf>
    <xf numFmtId="165" fontId="2" fillId="2" borderId="11" xfId="1" applyNumberFormat="1" applyFont="1" applyFill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9" fontId="3" fillId="0" borderId="6" xfId="2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left" vertical="center" indent="2"/>
    </xf>
    <xf numFmtId="165" fontId="0" fillId="0" borderId="3" xfId="1" applyNumberFormat="1" applyFont="1" applyBorder="1" applyAlignment="1">
      <alignment horizontal="left" vertical="center"/>
    </xf>
    <xf numFmtId="43" fontId="3" fillId="0" borderId="6" xfId="1" applyNumberFormat="1" applyFont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165" fontId="0" fillId="0" borderId="15" xfId="1" applyNumberFormat="1" applyFont="1" applyBorder="1" applyAlignment="1">
      <alignment vertical="center"/>
    </xf>
    <xf numFmtId="17" fontId="2" fillId="2" borderId="16" xfId="1" applyNumberFormat="1" applyFont="1" applyFill="1" applyBorder="1" applyAlignment="1">
      <alignment horizontal="center" vertical="center" wrapText="1"/>
    </xf>
    <xf numFmtId="17" fontId="2" fillId="2" borderId="13" xfId="1" applyNumberFormat="1" applyFont="1" applyFill="1" applyBorder="1" applyAlignment="1">
      <alignment horizontal="center" vertical="center" wrapText="1"/>
    </xf>
    <xf numFmtId="43" fontId="2" fillId="2" borderId="16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2" sqref="A42:XFD61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4" width="14.5703125" style="1" customWidth="1"/>
    <col min="15" max="15" width="9.28515625" style="1" bestFit="1" customWidth="1"/>
    <col min="16" max="16" width="11.28515625" style="1" bestFit="1" customWidth="1"/>
    <col min="17" max="16384" width="11.42578125" style="1"/>
  </cols>
  <sheetData>
    <row r="1" spans="2:19" ht="18.75" x14ac:dyDescent="0.25">
      <c r="B1" s="39" t="s">
        <v>42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9" ht="18.75" x14ac:dyDescent="0.25">
      <c r="B2" s="39" t="s">
        <v>41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9" ht="18.75" x14ac:dyDescent="0.25">
      <c r="B3" s="39" t="s">
        <v>40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2:19" ht="18.75" x14ac:dyDescent="0.25">
      <c r="B4" s="39" t="s">
        <v>39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2:19" ht="18.75" x14ac:dyDescent="0.25">
      <c r="B5" s="37"/>
      <c r="C5" s="37"/>
      <c r="D5" s="37"/>
      <c r="E5" s="37"/>
      <c r="F5" s="37"/>
      <c r="G5" s="37"/>
      <c r="H5" s="38"/>
      <c r="I5" s="38"/>
      <c r="J5" s="38"/>
      <c r="K5" s="38"/>
      <c r="L5" s="38"/>
      <c r="M5" s="38"/>
      <c r="N5" s="38"/>
      <c r="O5" s="37"/>
      <c r="P5" s="37"/>
    </row>
    <row r="6" spans="2:19" ht="30" x14ac:dyDescent="0.25">
      <c r="B6" s="22" t="s">
        <v>38</v>
      </c>
      <c r="C6" s="36" t="s">
        <v>37</v>
      </c>
      <c r="D6" s="36" t="s">
        <v>36</v>
      </c>
      <c r="E6" s="36" t="s">
        <v>35</v>
      </c>
      <c r="F6" s="36" t="s">
        <v>34</v>
      </c>
      <c r="G6" s="36" t="s">
        <v>33</v>
      </c>
      <c r="H6" s="36" t="s">
        <v>32</v>
      </c>
      <c r="I6" s="36" t="s">
        <v>31</v>
      </c>
      <c r="J6" s="36" t="s">
        <v>30</v>
      </c>
      <c r="K6" s="36" t="s">
        <v>29</v>
      </c>
      <c r="L6" s="36" t="s">
        <v>28</v>
      </c>
      <c r="M6" s="36" t="s">
        <v>27</v>
      </c>
      <c r="N6" s="36" t="s">
        <v>26</v>
      </c>
      <c r="O6" s="35" t="s">
        <v>25</v>
      </c>
      <c r="P6" s="34" t="s">
        <v>24</v>
      </c>
    </row>
    <row r="7" spans="2:19" x14ac:dyDescent="0.25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2:19" x14ac:dyDescent="0.2">
      <c r="B8" s="18" t="s">
        <v>23</v>
      </c>
      <c r="C8" s="10">
        <v>1176.2</v>
      </c>
      <c r="D8" s="10">
        <v>1026</v>
      </c>
      <c r="E8" s="10">
        <v>912</v>
      </c>
      <c r="F8" s="10">
        <v>1066.5752136399999</v>
      </c>
      <c r="G8" s="10">
        <v>1249.08376426</v>
      </c>
      <c r="H8" s="10">
        <v>887.41410625000003</v>
      </c>
      <c r="I8" s="10">
        <v>1073.05433978</v>
      </c>
      <c r="J8" s="10">
        <v>1109.75681042</v>
      </c>
      <c r="K8" s="10">
        <v>1052.7994272999999</v>
      </c>
      <c r="L8" s="10">
        <v>1157.1782192000001</v>
      </c>
      <c r="M8" s="10">
        <v>1308.0418380799999</v>
      </c>
      <c r="N8" s="10">
        <v>1055.85715523</v>
      </c>
      <c r="O8" s="26">
        <f t="shared" ref="O8:O14" si="0">+N8-J8</f>
        <v>-53.899655189999976</v>
      </c>
      <c r="P8" s="9">
        <f>+N8/J8-1</f>
        <v>-4.8568888862777992E-2</v>
      </c>
      <c r="S8" s="2"/>
    </row>
    <row r="9" spans="2:19" x14ac:dyDescent="0.2">
      <c r="B9" s="18" t="s">
        <v>22</v>
      </c>
      <c r="C9" s="10">
        <v>21359</v>
      </c>
      <c r="D9" s="10">
        <v>19933</v>
      </c>
      <c r="E9" s="10">
        <v>19022.22</v>
      </c>
      <c r="F9" s="10">
        <v>17830.217210272</v>
      </c>
      <c r="G9" s="10">
        <v>17248.454385775</v>
      </c>
      <c r="H9" s="10">
        <v>16138.906089702999</v>
      </c>
      <c r="I9" s="10">
        <v>15376.215879049998</v>
      </c>
      <c r="J9" s="10">
        <v>14564.71862591</v>
      </c>
      <c r="K9" s="10">
        <v>16787.187124758475</v>
      </c>
      <c r="L9" s="10">
        <v>15747.702232040001</v>
      </c>
      <c r="M9" s="10">
        <v>16152.939467155002</v>
      </c>
      <c r="N9" s="10">
        <v>16855.788248359997</v>
      </c>
      <c r="O9" s="26">
        <f t="shared" si="0"/>
        <v>2291.069622449997</v>
      </c>
      <c r="P9" s="9">
        <f>+N9/J9-1</f>
        <v>0.15730270397220614</v>
      </c>
    </row>
    <row r="10" spans="2:19" x14ac:dyDescent="0.2">
      <c r="B10" s="18" t="s">
        <v>21</v>
      </c>
      <c r="C10" s="10">
        <v>74893</v>
      </c>
      <c r="D10" s="10">
        <v>74501</v>
      </c>
      <c r="E10" s="10">
        <v>74239.289999999994</v>
      </c>
      <c r="F10" s="10">
        <v>74863.776397135996</v>
      </c>
      <c r="G10" s="10">
        <v>75479.484725693997</v>
      </c>
      <c r="H10" s="10">
        <v>74759.263027709996</v>
      </c>
      <c r="I10" s="10">
        <v>75788.898320534005</v>
      </c>
      <c r="J10" s="10">
        <v>76784.253876716</v>
      </c>
      <c r="K10" s="10">
        <v>77213.187270827999</v>
      </c>
      <c r="L10" s="10">
        <v>77120.961658903005</v>
      </c>
      <c r="M10" s="10">
        <v>76570.830459941004</v>
      </c>
      <c r="N10" s="10">
        <v>76576.578070489006</v>
      </c>
      <c r="O10" s="26">
        <f t="shared" si="0"/>
        <v>-207.67580622699461</v>
      </c>
      <c r="P10" s="9">
        <f>+N10/J10-1</f>
        <v>-2.7046665916743429E-3</v>
      </c>
      <c r="Q10" s="5"/>
      <c r="R10" s="2"/>
    </row>
    <row r="11" spans="2:19" x14ac:dyDescent="0.2">
      <c r="B11" s="18" t="s">
        <v>20</v>
      </c>
      <c r="C11" s="10">
        <v>19946</v>
      </c>
      <c r="D11" s="10">
        <v>20557</v>
      </c>
      <c r="E11" s="10">
        <v>20687.55</v>
      </c>
      <c r="F11" s="10">
        <v>21606.716139323598</v>
      </c>
      <c r="G11" s="10">
        <v>21584.3659783</v>
      </c>
      <c r="H11" s="10">
        <v>21517.719241691</v>
      </c>
      <c r="I11" s="10">
        <v>21180.798686765898</v>
      </c>
      <c r="J11" s="10">
        <v>21450.4844396687</v>
      </c>
      <c r="K11" s="10">
        <v>21690.210771240902</v>
      </c>
      <c r="L11" s="10">
        <v>22244.719413608</v>
      </c>
      <c r="M11" s="10">
        <v>21735.415892098001</v>
      </c>
      <c r="N11" s="10">
        <v>22680.699471995998</v>
      </c>
      <c r="O11" s="26">
        <f t="shared" si="0"/>
        <v>1230.2150323272981</v>
      </c>
      <c r="P11" s="9">
        <f>+N11/J11-1</f>
        <v>5.7351386901651757E-2</v>
      </c>
      <c r="Q11" s="5"/>
      <c r="R11" s="2"/>
    </row>
    <row r="12" spans="2:19" x14ac:dyDescent="0.2">
      <c r="B12" s="18" t="s">
        <v>19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26">
        <f t="shared" si="0"/>
        <v>0</v>
      </c>
      <c r="P12" s="9">
        <v>0</v>
      </c>
      <c r="Q12" s="5"/>
      <c r="R12" s="2"/>
    </row>
    <row r="13" spans="2:19" x14ac:dyDescent="0.2">
      <c r="B13" s="18" t="s">
        <v>18</v>
      </c>
      <c r="C13" s="6">
        <v>3665</v>
      </c>
      <c r="D13" s="6">
        <v>4119</v>
      </c>
      <c r="E13" s="26">
        <v>3906.49</v>
      </c>
      <c r="F13" s="6">
        <v>4203.7700461309996</v>
      </c>
      <c r="G13" s="6">
        <v>4175.2207150100003</v>
      </c>
      <c r="H13" s="6">
        <v>4442.0327057909999</v>
      </c>
      <c r="I13" s="6">
        <v>4470.7115742440001</v>
      </c>
      <c r="J13" s="23">
        <v>4614.1326235500001</v>
      </c>
      <c r="K13" s="23">
        <v>4740.5007184899996</v>
      </c>
      <c r="L13" s="23">
        <v>5217.5709402109997</v>
      </c>
      <c r="M13" s="23">
        <v>5261.4271478459996</v>
      </c>
      <c r="N13" s="23">
        <v>5393.7738278710003</v>
      </c>
      <c r="O13" s="26">
        <f t="shared" si="0"/>
        <v>779.64120432100026</v>
      </c>
      <c r="P13" s="9">
        <f>+N13/J13-1</f>
        <v>0.16896809604947238</v>
      </c>
      <c r="Q13" s="5"/>
      <c r="R13" s="2"/>
    </row>
    <row r="14" spans="2:19" s="19" customFormat="1" ht="15.75" thickBot="1" x14ac:dyDescent="0.3">
      <c r="B14" s="25" t="s">
        <v>17</v>
      </c>
      <c r="C14" s="21">
        <v>121039.2</v>
      </c>
      <c r="D14" s="21">
        <v>120136</v>
      </c>
      <c r="E14" s="21">
        <v>118767.55</v>
      </c>
      <c r="F14" s="21">
        <f t="shared" ref="F14:N14" si="1">SUM(F8:F13)</f>
        <v>119571.0550065026</v>
      </c>
      <c r="G14" s="21">
        <f t="shared" si="1"/>
        <v>119736.60956903899</v>
      </c>
      <c r="H14" s="21">
        <f t="shared" si="1"/>
        <v>117745.33517114499</v>
      </c>
      <c r="I14" s="21">
        <f t="shared" si="1"/>
        <v>117889.67880037389</v>
      </c>
      <c r="J14" s="21">
        <f t="shared" si="1"/>
        <v>118523.3463762647</v>
      </c>
      <c r="K14" s="21">
        <f t="shared" si="1"/>
        <v>121483.88531261738</v>
      </c>
      <c r="L14" s="21">
        <f t="shared" si="1"/>
        <v>121488.132463962</v>
      </c>
      <c r="M14" s="21">
        <f t="shared" si="1"/>
        <v>121028.65480512001</v>
      </c>
      <c r="N14" s="21">
        <f t="shared" si="1"/>
        <v>122562.69677394601</v>
      </c>
      <c r="O14" s="21">
        <f t="shared" si="0"/>
        <v>4039.3503976813081</v>
      </c>
      <c r="P14" s="20">
        <f>+N14/J14-1</f>
        <v>3.4080630704249382E-2</v>
      </c>
      <c r="Q14" s="2"/>
      <c r="R14" s="2"/>
    </row>
    <row r="15" spans="2:19" ht="15.75" thickTop="1" x14ac:dyDescent="0.25">
      <c r="B15" s="18"/>
      <c r="C15" s="10"/>
      <c r="D15" s="10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10"/>
      <c r="P15" s="10"/>
    </row>
    <row r="16" spans="2:19" x14ac:dyDescent="0.25">
      <c r="B16" s="22" t="s">
        <v>16</v>
      </c>
      <c r="C16" s="31"/>
      <c r="D16" s="31"/>
      <c r="E16" s="31"/>
      <c r="F16" s="31"/>
      <c r="G16" s="31"/>
      <c r="H16" s="31"/>
      <c r="I16" s="31"/>
      <c r="J16" s="30"/>
      <c r="K16" s="30"/>
      <c r="L16" s="30"/>
      <c r="M16" s="30"/>
      <c r="N16" s="30"/>
      <c r="O16" s="30"/>
      <c r="P16" s="30"/>
    </row>
    <row r="17" spans="2:18" x14ac:dyDescent="0.25">
      <c r="B17" s="18"/>
      <c r="C17" s="10"/>
      <c r="D17" s="10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0"/>
      <c r="P17" s="10"/>
    </row>
    <row r="18" spans="2:18" x14ac:dyDescent="0.2">
      <c r="B18" s="18" t="s">
        <v>15</v>
      </c>
      <c r="C18" s="10">
        <v>85991</v>
      </c>
      <c r="D18" s="10">
        <v>85451</v>
      </c>
      <c r="E18" s="10">
        <v>84842.4</v>
      </c>
      <c r="F18" s="10">
        <v>83560.317112714794</v>
      </c>
      <c r="G18" s="10">
        <v>84279.507944764802</v>
      </c>
      <c r="H18" s="10">
        <v>83401.528434394801</v>
      </c>
      <c r="I18" s="10">
        <v>82315.831366689803</v>
      </c>
      <c r="J18" s="10">
        <v>81689.846947012804</v>
      </c>
      <c r="K18" s="10">
        <v>83464.9650232438</v>
      </c>
      <c r="L18" s="10">
        <v>84015.743620942798</v>
      </c>
      <c r="M18" s="10">
        <v>83928.9881432728</v>
      </c>
      <c r="N18" s="10">
        <v>85003.014184472806</v>
      </c>
      <c r="O18" s="26">
        <f>+N18-J18</f>
        <v>3313.1672374600021</v>
      </c>
      <c r="P18" s="9">
        <f>+N18/J18-1</f>
        <v>4.0557882788164079E-2</v>
      </c>
      <c r="Q18" s="5"/>
      <c r="R18" s="2"/>
    </row>
    <row r="19" spans="2:18" x14ac:dyDescent="0.2">
      <c r="B19" s="18" t="s">
        <v>14</v>
      </c>
      <c r="C19" s="10">
        <v>18618</v>
      </c>
      <c r="D19" s="10">
        <v>17409</v>
      </c>
      <c r="E19" s="10">
        <v>16639.59</v>
      </c>
      <c r="F19" s="10">
        <v>17912.021214389999</v>
      </c>
      <c r="G19" s="10">
        <v>17724.904770509998</v>
      </c>
      <c r="H19" s="10">
        <v>16974.273133679999</v>
      </c>
      <c r="I19" s="10">
        <v>17737.21641737</v>
      </c>
      <c r="J19" s="10">
        <v>18837.396473330002</v>
      </c>
      <c r="K19" s="10">
        <v>19970.342348689999</v>
      </c>
      <c r="L19" s="10">
        <v>18533.270680450001</v>
      </c>
      <c r="M19" s="10">
        <v>18008.499419780001</v>
      </c>
      <c r="N19" s="10">
        <v>17493.54817324</v>
      </c>
      <c r="O19" s="26">
        <f>+N19-J19</f>
        <v>-1343.8483000900014</v>
      </c>
      <c r="P19" s="9">
        <f>+N19/J19-1</f>
        <v>-7.1339386097894253E-2</v>
      </c>
      <c r="Q19" s="5"/>
      <c r="R19" s="2"/>
    </row>
    <row r="20" spans="2:18" x14ac:dyDescent="0.2">
      <c r="B20" s="18" t="s">
        <v>13</v>
      </c>
      <c r="C20" s="6">
        <v>2935</v>
      </c>
      <c r="D20" s="6">
        <v>3312</v>
      </c>
      <c r="E20" s="26">
        <v>2998.71</v>
      </c>
      <c r="F20" s="26">
        <v>3411.5088660767001</v>
      </c>
      <c r="G20" s="26">
        <v>3419.4556764772401</v>
      </c>
      <c r="H20" s="26">
        <v>3294.9074939100001</v>
      </c>
      <c r="I20" s="26">
        <v>3518.6016361305001</v>
      </c>
      <c r="J20" s="26">
        <v>3526.1124876604999</v>
      </c>
      <c r="K20" s="26">
        <v>3303.1121284105002</v>
      </c>
      <c r="L20" s="26">
        <v>3777.7982512304998</v>
      </c>
      <c r="M20" s="26">
        <v>3618.0997451899998</v>
      </c>
      <c r="N20" s="26">
        <v>4023.134816321</v>
      </c>
      <c r="O20" s="26">
        <f>+N20-J20</f>
        <v>497.02232866050008</v>
      </c>
      <c r="P20" s="9">
        <f>+N20/J20-1</f>
        <v>0.14095475694544946</v>
      </c>
      <c r="Q20" s="5"/>
      <c r="R20" s="2"/>
    </row>
    <row r="21" spans="2:18" s="19" customFormat="1" ht="15.75" thickBot="1" x14ac:dyDescent="0.3">
      <c r="B21" s="25" t="s">
        <v>12</v>
      </c>
      <c r="C21" s="21">
        <v>107544</v>
      </c>
      <c r="D21" s="21">
        <v>106172</v>
      </c>
      <c r="E21" s="21">
        <v>104480.7</v>
      </c>
      <c r="F21" s="21">
        <f t="shared" ref="F21:N21" si="2">SUM(F18:F20)</f>
        <v>104883.8471931815</v>
      </c>
      <c r="G21" s="21">
        <f t="shared" si="2"/>
        <v>105423.86839175204</v>
      </c>
      <c r="H21" s="21">
        <f t="shared" si="2"/>
        <v>103670.70906198479</v>
      </c>
      <c r="I21" s="21">
        <f t="shared" si="2"/>
        <v>103571.6494201903</v>
      </c>
      <c r="J21" s="21">
        <f t="shared" si="2"/>
        <v>104053.3559080033</v>
      </c>
      <c r="K21" s="21">
        <f t="shared" si="2"/>
        <v>106738.4195003443</v>
      </c>
      <c r="L21" s="21">
        <f t="shared" si="2"/>
        <v>106326.81255262331</v>
      </c>
      <c r="M21" s="21">
        <f t="shared" si="2"/>
        <v>105555.5873082428</v>
      </c>
      <c r="N21" s="21">
        <f t="shared" si="2"/>
        <v>106519.6971740338</v>
      </c>
      <c r="O21" s="21">
        <f>+N21-J21</f>
        <v>2466.3412660305039</v>
      </c>
      <c r="P21" s="20">
        <f>+N21/J21-1</f>
        <v>2.3702659510675073E-2</v>
      </c>
      <c r="Q21" s="5"/>
      <c r="R21" s="2"/>
    </row>
    <row r="22" spans="2:18" ht="15.75" thickTop="1" x14ac:dyDescent="0.25">
      <c r="B22" s="18"/>
      <c r="C22" s="10"/>
      <c r="D22" s="1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10"/>
      <c r="P22" s="29"/>
      <c r="Q22" s="5"/>
    </row>
    <row r="23" spans="2:18" x14ac:dyDescent="0.25">
      <c r="B23" s="22" t="s">
        <v>11</v>
      </c>
      <c r="C23" s="31"/>
      <c r="D23" s="31"/>
      <c r="E23" s="31"/>
      <c r="F23" s="31"/>
      <c r="G23" s="31"/>
      <c r="H23" s="31"/>
      <c r="I23" s="31"/>
      <c r="J23" s="30"/>
      <c r="K23" s="30"/>
      <c r="L23" s="30"/>
      <c r="M23" s="30"/>
      <c r="N23" s="30"/>
      <c r="O23" s="30"/>
      <c r="P23" s="30"/>
      <c r="Q23" s="5"/>
    </row>
    <row r="24" spans="2:18" x14ac:dyDescent="0.25">
      <c r="B24" s="18"/>
      <c r="C24" s="10"/>
      <c r="D24" s="10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0"/>
      <c r="P24" s="29"/>
      <c r="Q24" s="5"/>
    </row>
    <row r="25" spans="2:18" x14ac:dyDescent="0.2">
      <c r="B25" s="28" t="s">
        <v>10</v>
      </c>
      <c r="C25" s="10">
        <v>6564</v>
      </c>
      <c r="D25" s="10">
        <v>6586</v>
      </c>
      <c r="E25" s="10">
        <v>6249.34</v>
      </c>
      <c r="F25" s="10">
        <v>6276.7650254</v>
      </c>
      <c r="G25" s="10">
        <v>6000.5640000000003</v>
      </c>
      <c r="H25" s="10">
        <v>5983.5864159099992</v>
      </c>
      <c r="I25" s="10">
        <v>6060.1208550199999</v>
      </c>
      <c r="J25" s="10">
        <v>6057.2410954400002</v>
      </c>
      <c r="K25" s="10">
        <v>6246.0287726899996</v>
      </c>
      <c r="L25" s="10">
        <v>6236.0284131500002</v>
      </c>
      <c r="M25" s="10">
        <v>6126.1483085400005</v>
      </c>
      <c r="N25" s="10">
        <v>6216.3395837099997</v>
      </c>
      <c r="O25" s="26">
        <f t="shared" ref="O25:O30" si="3">+N25-J25</f>
        <v>159.09848826999951</v>
      </c>
      <c r="P25" s="9">
        <f t="shared" ref="P25:P30" si="4">+N25/J25-1</f>
        <v>2.626583386119008E-2</v>
      </c>
      <c r="Q25" s="5"/>
      <c r="R25" s="2"/>
    </row>
    <row r="26" spans="2:18" x14ac:dyDescent="0.2">
      <c r="B26" s="28" t="s">
        <v>9</v>
      </c>
      <c r="C26" s="10">
        <v>141</v>
      </c>
      <c r="D26" s="10">
        <v>144</v>
      </c>
      <c r="E26" s="10">
        <v>351.39499999999998</v>
      </c>
      <c r="F26" s="10">
        <v>351.39499999999998</v>
      </c>
      <c r="G26" s="10">
        <v>347.81</v>
      </c>
      <c r="H26" s="10">
        <v>347.81</v>
      </c>
      <c r="I26" s="10">
        <v>377.72</v>
      </c>
      <c r="J26" s="10">
        <v>377.61</v>
      </c>
      <c r="K26" s="10">
        <v>377.54</v>
      </c>
      <c r="L26" s="10">
        <v>377.54</v>
      </c>
      <c r="M26" s="10">
        <v>377.95</v>
      </c>
      <c r="N26" s="10">
        <v>427.02</v>
      </c>
      <c r="O26" s="26">
        <f t="shared" si="3"/>
        <v>49.409999999999968</v>
      </c>
      <c r="P26" s="9">
        <f t="shared" si="4"/>
        <v>0.13084928894891545</v>
      </c>
      <c r="Q26" s="5"/>
      <c r="R26" s="2"/>
    </row>
    <row r="27" spans="2:18" x14ac:dyDescent="0.2">
      <c r="B27" s="28" t="s">
        <v>8</v>
      </c>
      <c r="C27" s="10">
        <v>2302</v>
      </c>
      <c r="D27" s="10">
        <v>2264</v>
      </c>
      <c r="E27" s="10">
        <v>2550.7560000000003</v>
      </c>
      <c r="F27" s="10">
        <v>2470.4931235699996</v>
      </c>
      <c r="G27" s="10">
        <v>2440.1681056499997</v>
      </c>
      <c r="H27" s="10">
        <v>2428.22998508</v>
      </c>
      <c r="I27" s="10">
        <v>2429.4605679659999</v>
      </c>
      <c r="J27" s="10">
        <v>2377.9019159900013</v>
      </c>
      <c r="K27" s="10">
        <v>2344.8837654600002</v>
      </c>
      <c r="L27" s="10">
        <v>2372.82237682</v>
      </c>
      <c r="M27" s="10">
        <v>2526.3598135000002</v>
      </c>
      <c r="N27" s="10">
        <v>2530.2741824500008</v>
      </c>
      <c r="O27" s="26">
        <f t="shared" si="3"/>
        <v>152.37226645999954</v>
      </c>
      <c r="P27" s="9">
        <f t="shared" si="4"/>
        <v>6.4078448919774544E-2</v>
      </c>
      <c r="Q27" s="5"/>
      <c r="R27" s="2"/>
    </row>
    <row r="28" spans="2:18" x14ac:dyDescent="0.2">
      <c r="B28" s="28" t="s">
        <v>7</v>
      </c>
      <c r="C28" s="10">
        <v>63</v>
      </c>
      <c r="D28" s="10">
        <v>130</v>
      </c>
      <c r="E28" s="10">
        <v>163.82</v>
      </c>
      <c r="F28" s="10">
        <v>215.445281185</v>
      </c>
      <c r="G28" s="10">
        <v>164.50878250900001</v>
      </c>
      <c r="H28" s="10">
        <v>20.54631432</v>
      </c>
      <c r="I28" s="10">
        <v>-27.856442655999999</v>
      </c>
      <c r="J28" s="10">
        <v>-29.172437299999999</v>
      </c>
      <c r="K28" s="10">
        <v>-36.322841490000002</v>
      </c>
      <c r="L28" s="10">
        <v>99.543702870000004</v>
      </c>
      <c r="M28" s="10">
        <v>197.33442965899999</v>
      </c>
      <c r="N28" s="10">
        <v>221.51675839699999</v>
      </c>
      <c r="O28" s="26">
        <f t="shared" si="3"/>
        <v>250.689195697</v>
      </c>
      <c r="P28" s="9">
        <f t="shared" si="4"/>
        <v>-8.5933579398592101</v>
      </c>
      <c r="Q28" s="5"/>
      <c r="R28" s="2"/>
    </row>
    <row r="29" spans="2:18" x14ac:dyDescent="0.2">
      <c r="B29" s="27" t="s">
        <v>6</v>
      </c>
      <c r="C29" s="6">
        <v>4425</v>
      </c>
      <c r="D29" s="6">
        <v>4840</v>
      </c>
      <c r="E29" s="26">
        <v>4972.41</v>
      </c>
      <c r="F29" s="6">
        <v>5373.1093829439997</v>
      </c>
      <c r="G29" s="6">
        <v>5359.6900890699999</v>
      </c>
      <c r="H29" s="6">
        <v>5294.4533961699999</v>
      </c>
      <c r="I29" s="6">
        <v>5478.5843992979999</v>
      </c>
      <c r="J29" s="6">
        <v>5686.4098960580004</v>
      </c>
      <c r="K29" s="6">
        <v>5813.3361165269998</v>
      </c>
      <c r="L29" s="23">
        <v>6075.385418289</v>
      </c>
      <c r="M29" s="23">
        <v>6245.2749454739997</v>
      </c>
      <c r="N29" s="23">
        <v>6647.8490746509997</v>
      </c>
      <c r="O29" s="26">
        <f t="shared" si="3"/>
        <v>961.43917859299927</v>
      </c>
      <c r="P29" s="9">
        <f t="shared" si="4"/>
        <v>0.16907665753386847</v>
      </c>
      <c r="Q29" s="5"/>
      <c r="R29" s="2"/>
    </row>
    <row r="30" spans="2:18" s="19" customFormat="1" ht="15.75" thickBot="1" x14ac:dyDescent="0.3">
      <c r="B30" s="25" t="s">
        <v>5</v>
      </c>
      <c r="C30" s="21">
        <v>13495</v>
      </c>
      <c r="D30" s="21">
        <v>13964</v>
      </c>
      <c r="E30" s="21">
        <v>14287.721000000001</v>
      </c>
      <c r="F30" s="21">
        <f t="shared" ref="F30:N30" si="5">SUM(F25:F29)</f>
        <v>14687.207813098999</v>
      </c>
      <c r="G30" s="21">
        <f t="shared" si="5"/>
        <v>14312.740977228999</v>
      </c>
      <c r="H30" s="21">
        <f t="shared" si="5"/>
        <v>14074.62611148</v>
      </c>
      <c r="I30" s="21">
        <f t="shared" si="5"/>
        <v>14318.029379627998</v>
      </c>
      <c r="J30" s="21">
        <f t="shared" si="5"/>
        <v>14469.990470188</v>
      </c>
      <c r="K30" s="21">
        <f t="shared" si="5"/>
        <v>14745.465813186998</v>
      </c>
      <c r="L30" s="21">
        <f t="shared" si="5"/>
        <v>15161.319911129001</v>
      </c>
      <c r="M30" s="21">
        <f t="shared" si="5"/>
        <v>15473.067497173</v>
      </c>
      <c r="N30" s="21">
        <f t="shared" si="5"/>
        <v>16042.999599208</v>
      </c>
      <c r="O30" s="21">
        <f t="shared" si="3"/>
        <v>1573.0091290199998</v>
      </c>
      <c r="P30" s="20">
        <f t="shared" si="4"/>
        <v>0.10870837353077833</v>
      </c>
      <c r="Q30" s="5"/>
      <c r="R30" s="2"/>
    </row>
    <row r="31" spans="2:18" ht="15.75" thickTop="1" x14ac:dyDescent="0.2">
      <c r="B31" s="18"/>
      <c r="C31" s="24"/>
      <c r="D31" s="10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10"/>
      <c r="P31" s="9"/>
    </row>
    <row r="32" spans="2:18" s="19" customFormat="1" ht="15.75" thickBot="1" x14ac:dyDescent="0.3">
      <c r="B32" s="22" t="s">
        <v>4</v>
      </c>
      <c r="C32" s="21">
        <v>121039</v>
      </c>
      <c r="D32" s="21">
        <v>120136</v>
      </c>
      <c r="E32" s="21">
        <v>118768.421</v>
      </c>
      <c r="F32" s="21">
        <f t="shared" ref="F32:N32" si="6">+F30+F21</f>
        <v>119571.0550062805</v>
      </c>
      <c r="G32" s="21">
        <f t="shared" si="6"/>
        <v>119736.60936898104</v>
      </c>
      <c r="H32" s="21">
        <f t="shared" si="6"/>
        <v>117745.33517346479</v>
      </c>
      <c r="I32" s="21">
        <f t="shared" si="6"/>
        <v>117889.6787998183</v>
      </c>
      <c r="J32" s="21">
        <f t="shared" si="6"/>
        <v>118523.3463781913</v>
      </c>
      <c r="K32" s="21">
        <f t="shared" si="6"/>
        <v>121483.8853135313</v>
      </c>
      <c r="L32" s="21">
        <f t="shared" si="6"/>
        <v>121488.13246375231</v>
      </c>
      <c r="M32" s="21">
        <f t="shared" si="6"/>
        <v>121028.6548054158</v>
      </c>
      <c r="N32" s="21">
        <f t="shared" si="6"/>
        <v>122562.6967732418</v>
      </c>
      <c r="O32" s="21">
        <f>+N32-J32</f>
        <v>4039.3503950504964</v>
      </c>
      <c r="P32" s="20">
        <f>+N32/J32-1</f>
        <v>3.4080630681498914E-2</v>
      </c>
      <c r="Q32" s="5"/>
      <c r="R32" s="2"/>
    </row>
    <row r="33" spans="2:18" ht="15.75" thickTop="1" x14ac:dyDescent="0.2">
      <c r="B33" s="18"/>
      <c r="C33" s="10"/>
      <c r="D33" s="1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0"/>
      <c r="P33" s="16"/>
    </row>
    <row r="34" spans="2:18" x14ac:dyDescent="0.25">
      <c r="B34" s="15" t="s">
        <v>3</v>
      </c>
      <c r="C34" s="14">
        <v>123866</v>
      </c>
      <c r="D34" s="14">
        <v>121826</v>
      </c>
      <c r="E34" s="14">
        <v>122028.74</v>
      </c>
      <c r="F34" s="14">
        <f t="shared" ref="F34:N34" si="7">SUM(F35:F36)</f>
        <v>145994.76</v>
      </c>
      <c r="G34" s="14">
        <f t="shared" si="7"/>
        <v>156864.99</v>
      </c>
      <c r="H34" s="14">
        <f t="shared" si="7"/>
        <v>160332</v>
      </c>
      <c r="I34" s="14">
        <f t="shared" si="7"/>
        <v>165505</v>
      </c>
      <c r="J34" s="14">
        <f t="shared" si="7"/>
        <v>156571</v>
      </c>
      <c r="K34" s="14">
        <f t="shared" si="7"/>
        <v>159305</v>
      </c>
      <c r="L34" s="14">
        <f t="shared" si="7"/>
        <v>154591</v>
      </c>
      <c r="M34" s="14">
        <f t="shared" si="7"/>
        <v>156877</v>
      </c>
      <c r="N34" s="14">
        <f t="shared" si="7"/>
        <v>151099</v>
      </c>
      <c r="O34" s="14">
        <f>+N34-J34</f>
        <v>-5472</v>
      </c>
      <c r="P34" s="13">
        <f>+N34/J34-1</f>
        <v>-3.4949000772812377E-2</v>
      </c>
      <c r="Q34" s="5"/>
      <c r="R34" s="2"/>
    </row>
    <row r="35" spans="2:18" x14ac:dyDescent="0.2">
      <c r="B35" s="11" t="s">
        <v>2</v>
      </c>
      <c r="C35" s="10">
        <v>16518</v>
      </c>
      <c r="D35" s="12">
        <v>15467</v>
      </c>
      <c r="E35" s="10">
        <v>14994.44</v>
      </c>
      <c r="F35" s="10">
        <v>36409.040000000001</v>
      </c>
      <c r="G35" s="10">
        <v>22530</v>
      </c>
      <c r="H35" s="10">
        <v>29221</v>
      </c>
      <c r="I35" s="10">
        <v>35663</v>
      </c>
      <c r="J35" s="10">
        <v>34673</v>
      </c>
      <c r="K35" s="10">
        <v>36202</v>
      </c>
      <c r="L35" s="10">
        <v>35864</v>
      </c>
      <c r="M35" s="10">
        <v>36407</v>
      </c>
      <c r="N35" s="10">
        <v>33794</v>
      </c>
      <c r="O35" s="10">
        <f>+N35-J35</f>
        <v>-879</v>
      </c>
      <c r="P35" s="9">
        <f>+N35/J35-1</f>
        <v>-2.5351137772906873E-2</v>
      </c>
      <c r="Q35" s="5"/>
      <c r="R35" s="2"/>
    </row>
    <row r="36" spans="2:18" x14ac:dyDescent="0.2">
      <c r="B36" s="11" t="s">
        <v>1</v>
      </c>
      <c r="C36" s="10">
        <v>107348</v>
      </c>
      <c r="D36" s="10">
        <v>106359</v>
      </c>
      <c r="E36" s="10">
        <v>107034.3</v>
      </c>
      <c r="F36" s="10">
        <v>109585.72</v>
      </c>
      <c r="G36" s="10">
        <v>134334.99</v>
      </c>
      <c r="H36" s="10">
        <v>131111</v>
      </c>
      <c r="I36" s="10">
        <v>129842</v>
      </c>
      <c r="J36" s="10">
        <v>121898</v>
      </c>
      <c r="K36" s="10">
        <v>123103</v>
      </c>
      <c r="L36" s="10">
        <v>118727</v>
      </c>
      <c r="M36" s="10">
        <v>120470</v>
      </c>
      <c r="N36" s="10">
        <v>117305</v>
      </c>
      <c r="O36" s="10">
        <f>+N36-J36</f>
        <v>-4593</v>
      </c>
      <c r="P36" s="9">
        <f>+N36/J36-1</f>
        <v>-3.7679043134423829E-2</v>
      </c>
      <c r="Q36" s="5"/>
      <c r="R36" s="2"/>
    </row>
    <row r="37" spans="2:18" x14ac:dyDescent="0.25">
      <c r="B37" s="8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2:18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O38" s="5"/>
      <c r="P38" s="5"/>
    </row>
    <row r="39" spans="2:18" x14ac:dyDescent="0.25">
      <c r="B39" s="3" t="s">
        <v>0</v>
      </c>
      <c r="C39" s="3"/>
      <c r="D39" s="3"/>
      <c r="E39" s="3"/>
      <c r="F39" s="3"/>
      <c r="G39" s="3"/>
      <c r="H39" s="3"/>
      <c r="I39" s="3"/>
      <c r="J39" s="4"/>
      <c r="K39" s="4"/>
      <c r="L39" s="4"/>
      <c r="M39" s="3"/>
      <c r="N39" s="3"/>
      <c r="O39" s="3"/>
      <c r="P39" s="3"/>
    </row>
    <row r="40" spans="2:18" x14ac:dyDescent="0.25"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3"/>
      <c r="N40" s="3"/>
      <c r="O40" s="3"/>
      <c r="P40" s="3"/>
    </row>
    <row r="41" spans="2:1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</sheetData>
  <mergeCells count="4">
    <mergeCell ref="B1:P1"/>
    <mergeCell ref="B2:P2"/>
    <mergeCell ref="B3:P3"/>
    <mergeCell ref="B4:P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 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KATHIUSKA</dc:creator>
  <cp:lastModifiedBy>SARMIENTO, MILITZA</cp:lastModifiedBy>
  <dcterms:created xsi:type="dcterms:W3CDTF">2020-02-14T19:57:42Z</dcterms:created>
  <dcterms:modified xsi:type="dcterms:W3CDTF">2020-02-27T15:12:38Z</dcterms:modified>
</cp:coreProperties>
</file>